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živatel\Downloads\"/>
    </mc:Choice>
  </mc:AlternateContent>
  <bookViews>
    <workbookView xWindow="0" yWindow="0" windowWidth="23040" windowHeight="9072"/>
  </bookViews>
  <sheets>
    <sheet name="Celkem" sheetId="4" r:id="rId1"/>
    <sheet name="1. kolo" sheetId="1" r:id="rId2"/>
    <sheet name="2. kolo " sheetId="13" r:id="rId3"/>
    <sheet name="3. kolo  " sheetId="14" r:id="rId4"/>
    <sheet name="4. kolo " sheetId="15" r:id="rId5"/>
    <sheet name="5. kolo" sheetId="21" r:id="rId6"/>
    <sheet name="6. kolo " sheetId="22" r:id="rId7"/>
    <sheet name="skokan roku" sheetId="18" r:id="rId8"/>
    <sheet name="Celkové pořadí kvalif. 4 kola" sheetId="20" r:id="rId9"/>
  </sheets>
  <definedNames>
    <definedName name="_xlnm._FilterDatabase" localSheetId="0" hidden="1">Celkem!$C$28:$N$36</definedName>
    <definedName name="_xlnm._FilterDatabase" localSheetId="8" hidden="1">'Celkové pořadí kvalif. 4 kola'!$C$25:$J$33</definedName>
    <definedName name="_xlnm._FilterDatabase" localSheetId="7" hidden="1">'skokan roku'!$C$29:$L$37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4" l="1"/>
  <c r="K24" i="4"/>
  <c r="M24" i="4" s="1"/>
  <c r="O45" i="15" l="1"/>
  <c r="K45" i="15"/>
  <c r="M45" i="15" s="1"/>
  <c r="N45" i="15" s="1"/>
  <c r="O27" i="15"/>
  <c r="K27" i="15"/>
  <c r="M27" i="15" s="1"/>
  <c r="N27" i="15" s="1"/>
  <c r="L21" i="4" l="1"/>
  <c r="K21" i="4"/>
  <c r="M21" i="4" s="1"/>
  <c r="K23" i="4"/>
  <c r="M23" i="4" s="1"/>
  <c r="L23" i="4"/>
  <c r="O46" i="22"/>
  <c r="K46" i="22"/>
  <c r="N46" i="22" s="1"/>
  <c r="O45" i="22"/>
  <c r="K45" i="22"/>
  <c r="N45" i="22" s="1"/>
  <c r="O44" i="22"/>
  <c r="K44" i="22"/>
  <c r="M44" i="22" s="1"/>
  <c r="N44" i="22" s="1"/>
  <c r="O39" i="22"/>
  <c r="K39" i="22"/>
  <c r="M39" i="22" s="1"/>
  <c r="O38" i="22"/>
  <c r="K38" i="22"/>
  <c r="M38" i="22" s="1"/>
  <c r="O37" i="22"/>
  <c r="N37" i="22"/>
  <c r="K37" i="22"/>
  <c r="M37" i="22" s="1"/>
  <c r="O36" i="22"/>
  <c r="K36" i="22"/>
  <c r="M36" i="22" s="1"/>
  <c r="N36" i="22" s="1"/>
  <c r="O35" i="22"/>
  <c r="K35" i="22"/>
  <c r="N35" i="22" s="1"/>
  <c r="O34" i="22"/>
  <c r="K34" i="22"/>
  <c r="M34" i="22" s="1"/>
  <c r="O33" i="22"/>
  <c r="K33" i="22"/>
  <c r="N33" i="22" s="1"/>
  <c r="O32" i="22"/>
  <c r="K32" i="22"/>
  <c r="M32" i="22" s="1"/>
  <c r="N32" i="22" s="1"/>
  <c r="O26" i="22"/>
  <c r="K26" i="22"/>
  <c r="M26" i="22" s="1"/>
  <c r="N26" i="22" s="1"/>
  <c r="O25" i="22"/>
  <c r="K25" i="22"/>
  <c r="M25" i="22" s="1"/>
  <c r="O24" i="22"/>
  <c r="M24" i="22"/>
  <c r="N24" i="22" s="1"/>
  <c r="K24" i="22"/>
  <c r="O23" i="22"/>
  <c r="K23" i="22"/>
  <c r="M23" i="22" s="1"/>
  <c r="N23" i="22" s="1"/>
  <c r="O22" i="22"/>
  <c r="N22" i="22"/>
  <c r="M22" i="22"/>
  <c r="K22" i="22"/>
  <c r="O21" i="22"/>
  <c r="K21" i="22"/>
  <c r="M21" i="22" s="1"/>
  <c r="O15" i="22"/>
  <c r="N15" i="22"/>
  <c r="K15" i="22"/>
  <c r="M15" i="22" s="1"/>
  <c r="O14" i="22"/>
  <c r="K14" i="22"/>
  <c r="M14" i="22" s="1"/>
  <c r="O13" i="22"/>
  <c r="K13" i="22"/>
  <c r="M13" i="22" s="1"/>
  <c r="O12" i="22"/>
  <c r="K12" i="22"/>
  <c r="M12" i="22" s="1"/>
  <c r="N12" i="22" s="1"/>
  <c r="O11" i="22"/>
  <c r="N11" i="22"/>
  <c r="M11" i="22"/>
  <c r="K11" i="22"/>
  <c r="O39" i="21"/>
  <c r="K39" i="21"/>
  <c r="N39" i="21" s="1"/>
  <c r="O38" i="21"/>
  <c r="K38" i="21"/>
  <c r="N38" i="21" s="1"/>
  <c r="O37" i="21"/>
  <c r="K37" i="21"/>
  <c r="M37" i="21" s="1"/>
  <c r="N37" i="21" s="1"/>
  <c r="O33" i="21"/>
  <c r="K33" i="21"/>
  <c r="M33" i="21" s="1"/>
  <c r="O32" i="21"/>
  <c r="K32" i="21"/>
  <c r="N32" i="21" s="1"/>
  <c r="O30" i="21"/>
  <c r="K30" i="21"/>
  <c r="M30" i="21" s="1"/>
  <c r="N30" i="21" s="1"/>
  <c r="O29" i="21"/>
  <c r="K29" i="21"/>
  <c r="M29" i="21" s="1"/>
  <c r="O31" i="21"/>
  <c r="K31" i="21"/>
  <c r="N31" i="21" s="1"/>
  <c r="O28" i="21"/>
  <c r="K28" i="21"/>
  <c r="N28" i="21" s="1"/>
  <c r="O27" i="21"/>
  <c r="K27" i="21"/>
  <c r="M27" i="21" s="1"/>
  <c r="N27" i="21" s="1"/>
  <c r="O22" i="21"/>
  <c r="K22" i="21"/>
  <c r="M22" i="21" s="1"/>
  <c r="N22" i="21" s="1"/>
  <c r="O20" i="21"/>
  <c r="K20" i="21"/>
  <c r="N20" i="21" s="1"/>
  <c r="O19" i="21"/>
  <c r="K19" i="21"/>
  <c r="M19" i="21" s="1"/>
  <c r="N19" i="21" s="1"/>
  <c r="O21" i="21"/>
  <c r="K21" i="21"/>
  <c r="M21" i="21" s="1"/>
  <c r="N21" i="21" s="1"/>
  <c r="O18" i="21"/>
  <c r="K18" i="21"/>
  <c r="M18" i="21" s="1"/>
  <c r="O17" i="21"/>
  <c r="K17" i="21"/>
  <c r="N17" i="21" s="1"/>
  <c r="O12" i="21"/>
  <c r="K12" i="21"/>
  <c r="M12" i="21" s="1"/>
  <c r="O11" i="21"/>
  <c r="K11" i="21"/>
  <c r="M11" i="21" s="1"/>
  <c r="N11" i="21" s="1"/>
  <c r="O40" i="14"/>
  <c r="K40" i="14"/>
  <c r="M40" i="14" s="1"/>
  <c r="N40" i="14" s="1"/>
  <c r="O39" i="14"/>
  <c r="K39" i="14"/>
  <c r="M39" i="14" s="1"/>
  <c r="O34" i="14"/>
  <c r="K34" i="14"/>
  <c r="M34" i="14" s="1"/>
  <c r="N34" i="14" s="1"/>
  <c r="O33" i="14"/>
  <c r="K33" i="14"/>
  <c r="M33" i="14" s="1"/>
  <c r="O32" i="14"/>
  <c r="K32" i="14"/>
  <c r="M32" i="14" s="1"/>
  <c r="O31" i="14"/>
  <c r="K31" i="14"/>
  <c r="M31" i="14" s="1"/>
  <c r="O30" i="14"/>
  <c r="K30" i="14"/>
  <c r="N30" i="14" s="1"/>
  <c r="O29" i="14"/>
  <c r="K29" i="14"/>
  <c r="M29" i="14" s="1"/>
  <c r="N29" i="14" s="1"/>
  <c r="O24" i="14"/>
  <c r="K24" i="14"/>
  <c r="N24" i="14" s="1"/>
  <c r="O23" i="14"/>
  <c r="K23" i="14"/>
  <c r="N23" i="14" s="1"/>
  <c r="O22" i="14"/>
  <c r="K22" i="14"/>
  <c r="M22" i="14" s="1"/>
  <c r="N22" i="14" s="1"/>
  <c r="O21" i="14"/>
  <c r="K21" i="14"/>
  <c r="M21" i="14" s="1"/>
  <c r="O20" i="14"/>
  <c r="K20" i="14"/>
  <c r="N20" i="14" s="1"/>
  <c r="O15" i="14"/>
  <c r="K15" i="14"/>
  <c r="M15" i="14" s="1"/>
  <c r="O14" i="14"/>
  <c r="K14" i="14"/>
  <c r="M14" i="14" s="1"/>
  <c r="O13" i="14"/>
  <c r="K13" i="14"/>
  <c r="N13" i="14" s="1"/>
  <c r="O12" i="14"/>
  <c r="K12" i="14"/>
  <c r="N12" i="14" s="1"/>
  <c r="O11" i="14"/>
  <c r="K11" i="14"/>
  <c r="N11" i="14" s="1"/>
  <c r="N29" i="21" l="1"/>
  <c r="M32" i="21"/>
  <c r="N18" i="21"/>
  <c r="M28" i="21"/>
  <c r="N13" i="22"/>
  <c r="M35" i="22"/>
  <c r="M33" i="22"/>
  <c r="N12" i="21"/>
  <c r="M39" i="21"/>
  <c r="M46" i="22"/>
  <c r="N14" i="22"/>
  <c r="N21" i="22"/>
  <c r="N25" i="22"/>
  <c r="N34" i="22"/>
  <c r="M45" i="22"/>
  <c r="M17" i="21"/>
  <c r="M20" i="21"/>
  <c r="M31" i="21"/>
  <c r="M38" i="21"/>
  <c r="N15" i="14"/>
  <c r="M23" i="14"/>
  <c r="N31" i="14"/>
  <c r="M11" i="14"/>
  <c r="N33" i="14"/>
  <c r="N21" i="14"/>
  <c r="N39" i="14"/>
  <c r="M13" i="14"/>
  <c r="M12" i="14"/>
  <c r="M20" i="14"/>
  <c r="M30" i="14"/>
  <c r="N14" i="14"/>
  <c r="M24" i="14"/>
  <c r="L50" i="4" l="1"/>
  <c r="K50" i="4"/>
  <c r="M50" i="4" s="1"/>
  <c r="K52" i="4"/>
  <c r="M52" i="4" s="1"/>
  <c r="K51" i="4"/>
  <c r="L20" i="4"/>
  <c r="K20" i="4"/>
  <c r="M20" i="4" s="1"/>
  <c r="O37" i="13"/>
  <c r="K37" i="13"/>
  <c r="N37" i="13" s="1"/>
  <c r="O31" i="13"/>
  <c r="K31" i="13"/>
  <c r="M31" i="13" s="1"/>
  <c r="N31" i="13" s="1"/>
  <c r="O30" i="13"/>
  <c r="K30" i="13"/>
  <c r="M30" i="13" s="1"/>
  <c r="N30" i="13" s="1"/>
  <c r="O18" i="13"/>
  <c r="K18" i="13"/>
  <c r="N18" i="13" s="1"/>
  <c r="O12" i="13"/>
  <c r="K12" i="13"/>
  <c r="M12" i="13" s="1"/>
  <c r="N12" i="13" s="1"/>
  <c r="O11" i="13"/>
  <c r="K11" i="13"/>
  <c r="M11" i="13" s="1"/>
  <c r="N11" i="13" s="1"/>
  <c r="O23" i="15"/>
  <c r="O30" i="1"/>
  <c r="K30" i="1"/>
  <c r="M30" i="1" s="1"/>
  <c r="N30" i="1" s="1"/>
  <c r="O29" i="1"/>
  <c r="K13" i="1"/>
  <c r="M13" i="1" s="1"/>
  <c r="N13" i="1" s="1"/>
  <c r="O13" i="1"/>
  <c r="K14" i="1"/>
  <c r="M14" i="1" s="1"/>
  <c r="N14" i="1" s="1"/>
  <c r="O14" i="1"/>
  <c r="K11" i="1"/>
  <c r="M11" i="1" s="1"/>
  <c r="N11" i="1" s="1"/>
  <c r="O11" i="1"/>
  <c r="K12" i="1"/>
  <c r="M12" i="1" s="1"/>
  <c r="N12" i="1" s="1"/>
  <c r="O12" i="1"/>
  <c r="K15" i="1"/>
  <c r="M15" i="1" s="1"/>
  <c r="N15" i="1" s="1"/>
  <c r="O15" i="1"/>
  <c r="K20" i="1"/>
  <c r="M20" i="1" s="1"/>
  <c r="O20" i="1"/>
  <c r="K23" i="1"/>
  <c r="M23" i="1" s="1"/>
  <c r="O23" i="1"/>
  <c r="K21" i="1"/>
  <c r="N21" i="1" s="1"/>
  <c r="O21" i="1"/>
  <c r="K22" i="1"/>
  <c r="N22" i="1" s="1"/>
  <c r="O22" i="1"/>
  <c r="K31" i="1"/>
  <c r="M31" i="1" s="1"/>
  <c r="N31" i="1" s="1"/>
  <c r="O31" i="1"/>
  <c r="K29" i="1"/>
  <c r="M29" i="1" s="1"/>
  <c r="N29" i="1" s="1"/>
  <c r="K38" i="1"/>
  <c r="N38" i="1" s="1"/>
  <c r="M38" i="1"/>
  <c r="O38" i="1"/>
  <c r="K39" i="1"/>
  <c r="N39" i="1" s="1"/>
  <c r="O39" i="1"/>
  <c r="I14" i="20"/>
  <c r="I19" i="20"/>
  <c r="M51" i="4" l="1"/>
  <c r="M37" i="13"/>
  <c r="M18" i="13"/>
  <c r="M39" i="1"/>
  <c r="N20" i="1"/>
  <c r="M22" i="1"/>
  <c r="M21" i="1"/>
  <c r="N23" i="1"/>
  <c r="I39" i="20"/>
  <c r="I40" i="20"/>
  <c r="I38" i="20"/>
  <c r="I33" i="20"/>
  <c r="I32" i="20"/>
  <c r="I31" i="20"/>
  <c r="I30" i="20"/>
  <c r="I29" i="20"/>
  <c r="I28" i="20"/>
  <c r="I27" i="20"/>
  <c r="I26" i="20"/>
  <c r="I21" i="20"/>
  <c r="I20" i="20"/>
  <c r="I18" i="20"/>
  <c r="I17" i="20"/>
  <c r="I16" i="20"/>
  <c r="I15" i="20"/>
  <c r="I9" i="20"/>
  <c r="I8" i="20"/>
  <c r="I7" i="20"/>
  <c r="K46" i="18"/>
  <c r="H46" i="18"/>
  <c r="H45" i="18"/>
  <c r="H44" i="18"/>
  <c r="H43" i="18"/>
  <c r="H38" i="18"/>
  <c r="H37" i="18"/>
  <c r="H34" i="18"/>
  <c r="H36" i="18"/>
  <c r="H32" i="18"/>
  <c r="H33" i="18"/>
  <c r="H31" i="18"/>
  <c r="H35" i="18"/>
  <c r="H30" i="18"/>
  <c r="K12" i="18"/>
  <c r="H12" i="18"/>
  <c r="H18" i="18"/>
  <c r="H22" i="18"/>
  <c r="H20" i="18"/>
  <c r="H21" i="18"/>
  <c r="H23" i="18"/>
  <c r="H19" i="18"/>
  <c r="H17" i="18"/>
  <c r="H11" i="18"/>
  <c r="H8" i="18"/>
  <c r="H10" i="18"/>
  <c r="H7" i="18"/>
  <c r="H9" i="18"/>
  <c r="K45" i="18" l="1"/>
  <c r="K44" i="18"/>
  <c r="K43" i="18"/>
  <c r="K38" i="18"/>
  <c r="K37" i="18"/>
  <c r="K34" i="18"/>
  <c r="K36" i="18"/>
  <c r="K32" i="18"/>
  <c r="K33" i="18"/>
  <c r="K31" i="18"/>
  <c r="K35" i="18"/>
  <c r="K30" i="18"/>
  <c r="K18" i="18"/>
  <c r="K22" i="18"/>
  <c r="K20" i="18"/>
  <c r="K21" i="18"/>
  <c r="K23" i="18"/>
  <c r="K19" i="18"/>
  <c r="K17" i="18"/>
  <c r="K11" i="18"/>
  <c r="K8" i="18"/>
  <c r="K10" i="18"/>
  <c r="K7" i="18"/>
  <c r="K9" i="18"/>
  <c r="K30" i="4" l="1"/>
  <c r="M30" i="4" s="1"/>
  <c r="L30" i="4"/>
  <c r="O44" i="15" l="1"/>
  <c r="K44" i="15"/>
  <c r="M44" i="15" s="1"/>
  <c r="N44" i="15" s="1"/>
  <c r="O15" i="15" l="1"/>
  <c r="K15" i="15"/>
  <c r="N15" i="15" s="1"/>
  <c r="L35" i="4"/>
  <c r="K35" i="4"/>
  <c r="M35" i="4" s="1"/>
  <c r="L36" i="4"/>
  <c r="K36" i="4"/>
  <c r="M36" i="4" s="1"/>
  <c r="L34" i="4"/>
  <c r="K34" i="4"/>
  <c r="M34" i="4" s="1"/>
  <c r="L31" i="4"/>
  <c r="K31" i="4"/>
  <c r="M31" i="4" s="1"/>
  <c r="L37" i="4"/>
  <c r="K37" i="4"/>
  <c r="M37" i="4" s="1"/>
  <c r="L33" i="4"/>
  <c r="K33" i="4"/>
  <c r="M33" i="4" s="1"/>
  <c r="L32" i="4"/>
  <c r="K32" i="4"/>
  <c r="M32" i="4" s="1"/>
  <c r="L29" i="4"/>
  <c r="K29" i="4"/>
  <c r="M29" i="4" s="1"/>
  <c r="L9" i="4"/>
  <c r="K9" i="4"/>
  <c r="M9" i="4" s="1"/>
  <c r="K22" i="4"/>
  <c r="M22" i="4" s="1"/>
  <c r="L22" i="4"/>
  <c r="O19" i="13"/>
  <c r="K19" i="13"/>
  <c r="M19" i="13" s="1"/>
  <c r="N19" i="13" s="1"/>
  <c r="O23" i="13"/>
  <c r="K23" i="13"/>
  <c r="N23" i="13" s="1"/>
  <c r="O21" i="13"/>
  <c r="K21" i="13"/>
  <c r="M21" i="13" s="1"/>
  <c r="O20" i="13"/>
  <c r="K20" i="13"/>
  <c r="N20" i="13" s="1"/>
  <c r="O45" i="13"/>
  <c r="K45" i="13"/>
  <c r="M45" i="13" s="1"/>
  <c r="N45" i="13" s="1"/>
  <c r="O43" i="13"/>
  <c r="K43" i="13"/>
  <c r="N43" i="13" s="1"/>
  <c r="O44" i="13"/>
  <c r="K44" i="13"/>
  <c r="N44" i="13" s="1"/>
  <c r="O29" i="13"/>
  <c r="K29" i="13"/>
  <c r="M29" i="13" s="1"/>
  <c r="O28" i="13"/>
  <c r="K28" i="13"/>
  <c r="M28" i="13" s="1"/>
  <c r="N28" i="13" s="1"/>
  <c r="O22" i="13"/>
  <c r="K22" i="13"/>
  <c r="N22" i="13" s="1"/>
  <c r="L44" i="4"/>
  <c r="K44" i="4"/>
  <c r="M44" i="4" s="1"/>
  <c r="L42" i="4"/>
  <c r="K42" i="4"/>
  <c r="M42" i="4" s="1"/>
  <c r="L43" i="4"/>
  <c r="K43" i="4"/>
  <c r="M43" i="4" s="1"/>
  <c r="M15" i="15" l="1"/>
  <c r="N29" i="13"/>
  <c r="N21" i="13"/>
  <c r="M20" i="13"/>
  <c r="M23" i="13"/>
  <c r="M43" i="13"/>
  <c r="M44" i="13"/>
  <c r="M22" i="13"/>
  <c r="O26" i="15" l="1"/>
  <c r="K26" i="15"/>
  <c r="M26" i="15" s="1"/>
  <c r="N26" i="15" s="1"/>
  <c r="O38" i="15"/>
  <c r="O39" i="15"/>
  <c r="O36" i="15"/>
  <c r="O35" i="15"/>
  <c r="O34" i="15"/>
  <c r="O37" i="15"/>
  <c r="O33" i="15"/>
  <c r="O32" i="15"/>
  <c r="O25" i="15"/>
  <c r="O24" i="15"/>
  <c r="O22" i="15"/>
  <c r="O21" i="15"/>
  <c r="O13" i="15"/>
  <c r="O12" i="15"/>
  <c r="O14" i="15"/>
  <c r="O11" i="15"/>
  <c r="K14" i="15"/>
  <c r="K35" i="15"/>
  <c r="N35" i="15" s="1"/>
  <c r="K36" i="15"/>
  <c r="M36" i="15" s="1"/>
  <c r="N36" i="15" s="1"/>
  <c r="K23" i="15"/>
  <c r="M23" i="15" s="1"/>
  <c r="N23" i="15" s="1"/>
  <c r="O13" i="13"/>
  <c r="M14" i="15" l="1"/>
  <c r="N14" i="15"/>
  <c r="M35" i="15"/>
  <c r="K38" i="15"/>
  <c r="K39" i="15"/>
  <c r="K37" i="15"/>
  <c r="M37" i="15" s="1"/>
  <c r="K34" i="15"/>
  <c r="N34" i="15" s="1"/>
  <c r="K32" i="15"/>
  <c r="M32" i="15" s="1"/>
  <c r="N32" i="15" s="1"/>
  <c r="K33" i="15"/>
  <c r="M33" i="15" s="1"/>
  <c r="K25" i="15"/>
  <c r="N25" i="15" s="1"/>
  <c r="K24" i="15"/>
  <c r="M24" i="15" s="1"/>
  <c r="N24" i="15" s="1"/>
  <c r="K22" i="15"/>
  <c r="M22" i="15" s="1"/>
  <c r="K21" i="15"/>
  <c r="M21" i="15" s="1"/>
  <c r="K13" i="15"/>
  <c r="N13" i="15" s="1"/>
  <c r="K12" i="15"/>
  <c r="M12" i="15" s="1"/>
  <c r="N12" i="15" s="1"/>
  <c r="K11" i="15"/>
  <c r="N11" i="15" s="1"/>
  <c r="K13" i="13"/>
  <c r="M13" i="13" s="1"/>
  <c r="N13" i="13" s="1"/>
  <c r="N33" i="15" l="1"/>
  <c r="N37" i="15"/>
  <c r="M11" i="15"/>
  <c r="M38" i="15"/>
  <c r="N21" i="15"/>
  <c r="M25" i="15"/>
  <c r="N22" i="15"/>
  <c r="M13" i="15"/>
  <c r="M34" i="15"/>
  <c r="M39" i="15"/>
  <c r="L7" i="4" l="1"/>
  <c r="K12" i="4"/>
  <c r="M12" i="4" s="1"/>
  <c r="L19" i="4"/>
  <c r="K19" i="4"/>
  <c r="M19" i="4" s="1"/>
  <c r="L18" i="4"/>
  <c r="K18" i="4"/>
  <c r="M18" i="4" s="1"/>
  <c r="L17" i="4"/>
  <c r="K17" i="4"/>
  <c r="M17" i="4" s="1"/>
  <c r="K7" i="4"/>
  <c r="M7" i="4" s="1"/>
  <c r="L10" i="4"/>
  <c r="K10" i="4"/>
  <c r="M10" i="4" s="1"/>
  <c r="L11" i="4"/>
  <c r="K11" i="4"/>
  <c r="M11" i="4" s="1"/>
  <c r="L12" i="4"/>
  <c r="L8" i="4"/>
  <c r="K8" i="4"/>
  <c r="M8" i="4" s="1"/>
</calcChain>
</file>

<file path=xl/sharedStrings.xml><?xml version="1.0" encoding="utf-8"?>
<sst xmlns="http://schemas.openxmlformats.org/spreadsheetml/2006/main" count="1097" uniqueCount="121">
  <si>
    <t>1. kolo</t>
  </si>
  <si>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</si>
  <si>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</si>
  <si>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</si>
  <si>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</si>
  <si>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</si>
  <si>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</si>
  <si>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</si>
  <si>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</si>
  <si>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</si>
  <si>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</si>
  <si>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</si>
  <si>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</si>
  <si>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celkem + pp</t>
  </si>
  <si>
    <t>průměr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</si>
  <si>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</si>
  <si>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</si>
  <si>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</si>
  <si>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</si>
  <si>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</si>
  <si>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</si>
  <si>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</si>
  <si>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</si>
  <si>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</si>
  <si>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</si>
  <si>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</si>
  <si>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</si>
  <si>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</si>
  <si>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</si>
  <si>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</si>
  <si>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</si>
  <si>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Jurkovič Miroslav</t>
  </si>
  <si>
    <t>Gut Pavel</t>
  </si>
  <si>
    <t>BC Bowlingzone Blinds</t>
  </si>
  <si>
    <t>Dluská Jitka</t>
  </si>
  <si>
    <t>Kategorie B3</t>
  </si>
  <si>
    <t>Macháčková Věra</t>
  </si>
  <si>
    <t>B-3</t>
  </si>
  <si>
    <t xml:space="preserve">  Chvojka Leoš</t>
  </si>
  <si>
    <t>BSC Praha</t>
  </si>
  <si>
    <t>Gruncl Josef</t>
  </si>
  <si>
    <t>2. kolo</t>
  </si>
  <si>
    <t>3. kolo</t>
  </si>
  <si>
    <t>Hurtová Ludmila</t>
  </si>
  <si>
    <t>Vrbová Irena</t>
  </si>
  <si>
    <t>Obořil Vladimír</t>
  </si>
  <si>
    <t>Kategorie TP</t>
  </si>
  <si>
    <t xml:space="preserve">Hlavní rozhodčí: </t>
  </si>
  <si>
    <t>Hejcmanová Karla</t>
  </si>
  <si>
    <t>Poláková Petra</t>
  </si>
  <si>
    <t>Marinčič Ludovít</t>
  </si>
  <si>
    <t>SK Handicap Zlín</t>
  </si>
  <si>
    <t xml:space="preserve">  Gruncl Josef</t>
  </si>
  <si>
    <t>Marinčič Ĺudovít</t>
  </si>
  <si>
    <t>Hlavní rozhodčí:  Gutová Marie</t>
  </si>
  <si>
    <t>4. kolo</t>
  </si>
  <si>
    <t>5. kolo</t>
  </si>
  <si>
    <t>Kochman Tomáš</t>
  </si>
  <si>
    <t>TPB9</t>
  </si>
  <si>
    <t>Chvojka Leoš</t>
  </si>
  <si>
    <t xml:space="preserve">                  Kategorie TP</t>
  </si>
  <si>
    <t xml:space="preserve">                       Hlavní rozhodčí: </t>
  </si>
  <si>
    <t>Řehořová Stanislava</t>
  </si>
  <si>
    <t>6. kolo</t>
  </si>
  <si>
    <t xml:space="preserve">  Kochman Tomáš</t>
  </si>
  <si>
    <t>Mizerová Magdalena</t>
  </si>
  <si>
    <t>TPB8</t>
  </si>
  <si>
    <t>Lisý Marián</t>
  </si>
  <si>
    <t>Mizerová Magdaléna</t>
  </si>
  <si>
    <t>u zábradlí</t>
  </si>
  <si>
    <t>Vrbová Ludmila</t>
  </si>
  <si>
    <t>4.</t>
  </si>
  <si>
    <t>5.</t>
  </si>
  <si>
    <t>6.</t>
  </si>
  <si>
    <t>1.</t>
  </si>
  <si>
    <t>2.</t>
  </si>
  <si>
    <t>3.</t>
  </si>
  <si>
    <t>Jíra Jaroslav</t>
  </si>
  <si>
    <t xml:space="preserve">  Jíra Jaroslav</t>
  </si>
  <si>
    <t xml:space="preserve">  Gutová Marie</t>
  </si>
  <si>
    <t xml:space="preserve">  Macura František</t>
  </si>
  <si>
    <t>Matouš Roman</t>
  </si>
  <si>
    <t>B3</t>
  </si>
  <si>
    <t>průměr podle odehra ných her</t>
  </si>
  <si>
    <t xml:space="preserve">Skokan roku </t>
  </si>
  <si>
    <t>rozdíl</t>
  </si>
  <si>
    <t>2022/2023</t>
  </si>
  <si>
    <t>Vypracovala: Gutová Marie</t>
  </si>
  <si>
    <t>Brány nejlepší 2 výsledky ze dvou sezón.</t>
  </si>
  <si>
    <t>Někteří v tabulce nejsou, protože měli jenom 3 a méně turnajů.</t>
  </si>
  <si>
    <t>26. listopadu 2023- Olomouc Šantovka</t>
  </si>
  <si>
    <t>Mistrovství České republiky 2023/2024 - kvalifikační turnaj</t>
  </si>
  <si>
    <t>Vítek Ondřej</t>
  </si>
  <si>
    <t>TPB4</t>
  </si>
  <si>
    <t>2</t>
  </si>
  <si>
    <t>3</t>
  </si>
  <si>
    <t xml:space="preserve">  Turčyn   Jaroslav Jaroslavoveč</t>
  </si>
  <si>
    <t>21. ledna 2024 - BB bowling Brno, Líšeň</t>
  </si>
  <si>
    <t>17. února 2024 - Bowling Olomouc - Šantovka</t>
  </si>
  <si>
    <t>20. dubna 2024  -  Bowling Olomouc -  Šantovka</t>
  </si>
  <si>
    <t>Kvalifikační turnaje sezóny 2023/2024</t>
  </si>
  <si>
    <t>2023/2024</t>
  </si>
  <si>
    <t>Pongrác Milan</t>
  </si>
  <si>
    <t>BSC Slovakia</t>
  </si>
  <si>
    <t>Kategorie TPB</t>
  </si>
  <si>
    <t xml:space="preserve">    Kochman Tomáš</t>
  </si>
  <si>
    <t xml:space="preserve">   Marcin Štefan</t>
  </si>
  <si>
    <t xml:space="preserve">  Rajtárová Mária</t>
  </si>
  <si>
    <t xml:space="preserve">   Marcinko Miroslav</t>
  </si>
  <si>
    <t>Škrachová Marie</t>
  </si>
  <si>
    <t>Turčyn Jaroslav Jaroslavovyč</t>
  </si>
  <si>
    <t xml:space="preserve">  Turčyn   Jaroslav Jaroslavovyč</t>
  </si>
  <si>
    <t>11. května 2024  -  Bowling Olomouc -  Šantovka</t>
  </si>
  <si>
    <t xml:space="preserve">  Marcinko Miroslav</t>
  </si>
  <si>
    <t xml:space="preserve">  Turčyn Jaroslav Jaroslavovyč</t>
  </si>
  <si>
    <t>23. března 2024 - Praha - Žižkov</t>
  </si>
  <si>
    <t xml:space="preserve">  Loučka Michal</t>
  </si>
  <si>
    <t>5 - 6</t>
  </si>
  <si>
    <t>Hasaa Ivo</t>
  </si>
  <si>
    <t xml:space="preserve">  Škrachová Marie</t>
  </si>
  <si>
    <t>Hasala 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</si>
</sst>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left" vertical="center"/>
    </xf>
    <xf numFmtId="1" fontId="2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left" vertical="center" indent="1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center" indent="1"/>
    </xf>
    <xf numFmtId="0" fontId="5" fillId="0" borderId="0" xfId="0" applyFont="1"/>
    <xf numFmtId="0" fontId="2" fillId="0" borderId="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1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 indent="1"/>
    </xf>
    <xf numFmtId="1" fontId="6" fillId="0" borderId="10" xfId="0" applyNumberFormat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left" vertical="center" inden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center" vertical="center"/>
    </xf>
    <xf numFmtId="1" fontId="6" fillId="0" borderId="8" xfId="0" applyNumberFormat="1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 indent="1"/>
    </xf>
    <xf numFmtId="1" fontId="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left" vertical="center" indent="1"/>
    </xf>
    <xf numFmtId="0" fontId="5" fillId="0" borderId="2" xfId="0" applyFont="1" applyBorder="1"/>
    <xf numFmtId="1" fontId="7" fillId="0" borderId="2" xfId="0" applyNumberFormat="1" applyFont="1" applyBorder="1" applyAlignment="1">
      <alignment vertical="center"/>
    </xf>
    <xf numFmtId="1" fontId="6" fillId="0" borderId="1" xfId="0" applyNumberFormat="1" applyFont="1" applyBorder="1"/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2" fillId="4" borderId="15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/>
    <xf numFmtId="0" fontId="4" fillId="0" borderId="2" xfId="0" applyFont="1" applyBorder="1"/>
    <xf numFmtId="0" fontId="2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1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3" borderId="26" xfId="0" applyNumberFormat="1" applyFont="1" applyFill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 indent="1"/>
    </xf>
    <xf numFmtId="1" fontId="2" fillId="4" borderId="25" xfId="0" applyNumberFormat="1" applyFont="1" applyFill="1" applyBorder="1" applyAlignment="1">
      <alignment horizontal="center" vertical="center"/>
    </xf>
    <xf numFmtId="1" fontId="2" fillId="6" borderId="26" xfId="0" applyNumberFormat="1" applyFont="1" applyFill="1" applyBorder="1" applyAlignment="1">
      <alignment horizontal="center" vertical="center"/>
    </xf>
    <xf numFmtId="1" fontId="2" fillId="4" borderId="26" xfId="0" applyNumberFormat="1" applyFont="1" applyFill="1" applyBorder="1" applyAlignment="1">
      <alignment horizontal="center" vertical="center"/>
    </xf>
    <xf numFmtId="1" fontId="2" fillId="4" borderId="25" xfId="0" applyNumberFormat="1" applyFont="1" applyFill="1" applyBorder="1" applyAlignment="1">
      <alignment horizontal="center"/>
    </xf>
    <xf numFmtId="1" fontId="2" fillId="0" borderId="36" xfId="0" applyNumberFormat="1" applyFont="1" applyBorder="1" applyAlignment="1">
      <alignment horizontal="center" vertical="center"/>
    </xf>
    <xf numFmtId="0" fontId="4" fillId="0" borderId="8" xfId="0" applyFont="1" applyBorder="1"/>
    <xf numFmtId="0" fontId="2" fillId="0" borderId="19" xfId="0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left" vertical="center" indent="1"/>
    </xf>
    <xf numFmtId="0" fontId="2" fillId="4" borderId="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2" fillId="4" borderId="28" xfId="0" applyNumberFormat="1" applyFont="1" applyFill="1" applyBorder="1" applyAlignment="1">
      <alignment horizontal="center" vertical="center"/>
    </xf>
    <xf numFmtId="1" fontId="2" fillId="4" borderId="38" xfId="0" applyNumberFormat="1" applyFont="1" applyFill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/>
    </xf>
    <xf numFmtId="1" fontId="2" fillId="3" borderId="37" xfId="0" applyNumberFormat="1" applyFont="1" applyFill="1" applyBorder="1" applyAlignment="1">
      <alignment horizontal="center" vertical="center"/>
    </xf>
    <xf numFmtId="1" fontId="2" fillId="4" borderId="46" xfId="0" applyNumberFormat="1" applyFont="1" applyFill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12" fillId="0" borderId="48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12" fillId="0" borderId="47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12" fillId="0" borderId="5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1" fontId="2" fillId="4" borderId="52" xfId="0" applyNumberFormat="1" applyFont="1" applyFill="1" applyBorder="1" applyAlignment="1">
      <alignment horizontal="center" vertical="center"/>
    </xf>
    <xf numFmtId="1" fontId="2" fillId="0" borderId="53" xfId="0" applyNumberFormat="1" applyFont="1" applyBorder="1" applyAlignment="1">
      <alignment horizontal="center" vertical="center"/>
    </xf>
    <xf numFmtId="1" fontId="12" fillId="0" borderId="54" xfId="0" applyNumberFormat="1" applyFont="1" applyBorder="1" applyAlignment="1">
      <alignment horizontal="center" vertical="center"/>
    </xf>
    <xf numFmtId="1" fontId="12" fillId="0" borderId="5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 indent="1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1" fontId="6" fillId="0" borderId="16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0" fontId="6" fillId="7" borderId="2" xfId="0" applyFont="1" applyFill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6" fillId="4" borderId="2" xfId="0" applyFont="1" applyFill="1" applyBorder="1"/>
    <xf numFmtId="1" fontId="6" fillId="0" borderId="0" xfId="0" applyNumberFormat="1" applyFont="1" applyAlignment="1">
      <alignment horizontal="right" vertical="center"/>
    </xf>
    <xf numFmtId="0" fontId="13" fillId="0" borderId="2" xfId="0" applyFont="1" applyBorder="1"/>
    <xf numFmtId="0" fontId="2" fillId="0" borderId="8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" fontId="7" fillId="3" borderId="0" xfId="0" applyNumberFormat="1" applyFont="1" applyFill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1" fontId="6" fillId="5" borderId="2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12" xfId="0" applyFont="1" applyBorder="1"/>
    <xf numFmtId="1" fontId="2" fillId="0" borderId="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2" borderId="5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tabSelected="1" topLeftCell="A32" workbookViewId="0">
      <selection activeCell="H46" sqref="H46"/>
    </sheetView>
  </sheetViews>
  <sheetFormatPr defaultRowHeight="14.4" x14ac:dyDescent="0.3"/>
  <cols>
    <col min="3" max="3" width="23.109375" customWidth="1"/>
    <col min="5" max="5" width="9.109375" customWidth="1"/>
    <col min="13" max="13" width="12.88671875" customWidth="1"/>
    <col min="14" max="14" width="30.6640625" customWidth="1"/>
  </cols>
  <sheetData>
    <row r="1" spans="2:14" ht="15.6" x14ac:dyDescent="0.3"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1"/>
      <c r="M1" s="1"/>
      <c r="N1" s="1"/>
    </row>
    <row r="2" spans="2:14" ht="15.6" x14ac:dyDescent="0.3">
      <c r="B2" s="2"/>
      <c r="C2" s="35"/>
      <c r="D2" s="35"/>
      <c r="E2" s="35" t="s">
        <v>100</v>
      </c>
      <c r="F2" s="35"/>
      <c r="G2" s="35"/>
      <c r="H2" s="2"/>
      <c r="I2" s="2"/>
      <c r="J2" s="2"/>
      <c r="K2" s="2"/>
      <c r="L2" s="1"/>
      <c r="M2" s="1"/>
      <c r="N2" s="1"/>
    </row>
    <row r="3" spans="2:14" ht="15.6" x14ac:dyDescent="0.3"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1"/>
      <c r="M3" s="1"/>
      <c r="N3" s="1"/>
    </row>
    <row r="4" spans="2:14" ht="15.6" x14ac:dyDescent="0.3">
      <c r="B4" s="1"/>
      <c r="C4" s="4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6" x14ac:dyDescent="0.3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62.4" x14ac:dyDescent="0.3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15</v>
      </c>
      <c r="M6" s="101" t="s">
        <v>83</v>
      </c>
      <c r="N6" s="3" t="s">
        <v>16</v>
      </c>
    </row>
    <row r="7" spans="2:14" ht="15.6" x14ac:dyDescent="0.3">
      <c r="B7" s="10">
        <v>1</v>
      </c>
      <c r="C7" s="9" t="s">
        <v>19</v>
      </c>
      <c r="D7" s="10" t="s">
        <v>17</v>
      </c>
      <c r="E7" s="10">
        <v>505</v>
      </c>
      <c r="F7" s="10">
        <v>567</v>
      </c>
      <c r="G7" s="10">
        <v>573</v>
      </c>
      <c r="H7" s="10">
        <v>568</v>
      </c>
      <c r="I7" s="10">
        <v>0</v>
      </c>
      <c r="J7" s="10"/>
      <c r="K7" s="10">
        <f t="shared" ref="K7:K12" si="0">SUM(E7:J7)</f>
        <v>2213</v>
      </c>
      <c r="L7" s="10">
        <f t="shared" ref="L7:L12" si="1">MAX(E7:J7)</f>
        <v>573</v>
      </c>
      <c r="M7" s="10">
        <f>SUM(K7/2)</f>
        <v>1106.5</v>
      </c>
      <c r="N7" s="11" t="s">
        <v>20</v>
      </c>
    </row>
    <row r="8" spans="2:14" ht="15.6" x14ac:dyDescent="0.3">
      <c r="B8" s="10">
        <v>2</v>
      </c>
      <c r="C8" s="9" t="s">
        <v>18</v>
      </c>
      <c r="D8" s="10" t="s">
        <v>17</v>
      </c>
      <c r="E8" s="10">
        <v>622</v>
      </c>
      <c r="F8" s="10">
        <v>0</v>
      </c>
      <c r="G8" s="12">
        <v>563</v>
      </c>
      <c r="H8" s="10">
        <v>646</v>
      </c>
      <c r="I8" s="10">
        <v>0</v>
      </c>
      <c r="J8" s="10"/>
      <c r="K8" s="10">
        <f t="shared" si="0"/>
        <v>1831</v>
      </c>
      <c r="L8" s="10">
        <f t="shared" si="1"/>
        <v>646</v>
      </c>
      <c r="M8" s="10">
        <f>SUM(K8/5)</f>
        <v>366.2</v>
      </c>
      <c r="N8" s="11" t="s">
        <v>33</v>
      </c>
    </row>
    <row r="9" spans="2:14" ht="15.6" x14ac:dyDescent="0.3">
      <c r="B9" s="10">
        <v>3</v>
      </c>
      <c r="C9" s="9" t="s">
        <v>77</v>
      </c>
      <c r="D9" s="10" t="s">
        <v>17</v>
      </c>
      <c r="E9" s="10">
        <v>299</v>
      </c>
      <c r="F9" s="10">
        <v>451</v>
      </c>
      <c r="G9" s="10">
        <v>365</v>
      </c>
      <c r="H9" s="10">
        <v>394</v>
      </c>
      <c r="I9" s="10">
        <v>350</v>
      </c>
      <c r="J9" s="10"/>
      <c r="K9" s="10">
        <f t="shared" si="0"/>
        <v>1859</v>
      </c>
      <c r="L9" s="10">
        <f t="shared" si="1"/>
        <v>451</v>
      </c>
      <c r="M9" s="10">
        <f>SUM(K9/4)</f>
        <v>464.75</v>
      </c>
      <c r="N9" s="11" t="s">
        <v>20</v>
      </c>
    </row>
    <row r="10" spans="2:14" ht="31.2" x14ac:dyDescent="0.3">
      <c r="B10" s="10">
        <v>4</v>
      </c>
      <c r="C10" s="170" t="s">
        <v>96</v>
      </c>
      <c r="D10" s="10" t="s">
        <v>17</v>
      </c>
      <c r="E10" s="11">
        <v>467</v>
      </c>
      <c r="F10" s="11">
        <v>0</v>
      </c>
      <c r="G10" s="11">
        <v>505</v>
      </c>
      <c r="H10" s="11">
        <v>478</v>
      </c>
      <c r="I10" s="11">
        <v>0</v>
      </c>
      <c r="J10" s="11"/>
      <c r="K10" s="11">
        <f t="shared" si="0"/>
        <v>1450</v>
      </c>
      <c r="L10" s="10">
        <f t="shared" si="1"/>
        <v>505</v>
      </c>
      <c r="M10" s="10">
        <f>SUM(K10/3)</f>
        <v>483.33333333333331</v>
      </c>
      <c r="N10" s="11" t="s">
        <v>33</v>
      </c>
    </row>
    <row r="11" spans="2:14" ht="15.6" x14ac:dyDescent="0.3">
      <c r="B11" s="11">
        <v>5</v>
      </c>
      <c r="C11" s="9" t="s">
        <v>21</v>
      </c>
      <c r="D11" s="10" t="s">
        <v>17</v>
      </c>
      <c r="E11" s="10">
        <v>479</v>
      </c>
      <c r="F11" s="10">
        <v>451</v>
      </c>
      <c r="G11" s="10">
        <v>453</v>
      </c>
      <c r="H11" s="10">
        <v>0</v>
      </c>
      <c r="I11" s="10">
        <v>500</v>
      </c>
      <c r="J11" s="10"/>
      <c r="K11" s="10">
        <f t="shared" si="0"/>
        <v>1883</v>
      </c>
      <c r="L11" s="10">
        <f t="shared" si="1"/>
        <v>500</v>
      </c>
      <c r="M11" s="10">
        <f>SUM(K11/4)</f>
        <v>470.75</v>
      </c>
      <c r="N11" s="11" t="s">
        <v>22</v>
      </c>
    </row>
    <row r="12" spans="2:14" ht="15.6" x14ac:dyDescent="0.3">
      <c r="B12" s="10">
        <v>6</v>
      </c>
      <c r="C12" s="9" t="s">
        <v>23</v>
      </c>
      <c r="D12" s="10" t="s">
        <v>17</v>
      </c>
      <c r="E12" s="14">
        <v>0</v>
      </c>
      <c r="F12" s="14">
        <v>0</v>
      </c>
      <c r="G12" s="14">
        <v>0</v>
      </c>
      <c r="H12" s="14">
        <v>522</v>
      </c>
      <c r="I12" s="14">
        <v>0</v>
      </c>
      <c r="J12" s="14"/>
      <c r="K12" s="10">
        <f t="shared" si="0"/>
        <v>522</v>
      </c>
      <c r="L12" s="10">
        <f t="shared" si="1"/>
        <v>522</v>
      </c>
      <c r="M12" s="10">
        <f>SUM(K12/3)</f>
        <v>174</v>
      </c>
      <c r="N12" s="14" t="s">
        <v>24</v>
      </c>
    </row>
    <row r="13" spans="2:14" ht="15.6" x14ac:dyDescent="0.3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5.6" x14ac:dyDescent="0.3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  <c r="M14" s="3"/>
      <c r="N14" s="3"/>
    </row>
    <row r="15" spans="2:14" ht="15.6" x14ac:dyDescent="0.3">
      <c r="B15" s="3"/>
      <c r="C15" s="4"/>
      <c r="D15" s="5"/>
      <c r="E15" s="5"/>
      <c r="F15" s="5"/>
      <c r="G15" s="5"/>
      <c r="H15" s="5"/>
      <c r="I15" s="5"/>
      <c r="J15" s="5"/>
      <c r="K15" s="5"/>
      <c r="L15" s="3"/>
      <c r="M15" s="3"/>
      <c r="N15" s="3"/>
    </row>
    <row r="16" spans="2:14" ht="62.4" x14ac:dyDescent="0.3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11</v>
      </c>
      <c r="L16" s="3" t="s">
        <v>15</v>
      </c>
      <c r="M16" s="101" t="s">
        <v>83</v>
      </c>
      <c r="N16" s="5"/>
    </row>
    <row r="17" spans="2:14" ht="15.6" x14ac:dyDescent="0.3">
      <c r="B17" s="48">
        <v>1</v>
      </c>
      <c r="C17" s="9" t="s">
        <v>29</v>
      </c>
      <c r="D17" s="10" t="s">
        <v>27</v>
      </c>
      <c r="E17" s="10">
        <v>1078</v>
      </c>
      <c r="F17" s="10">
        <v>1117</v>
      </c>
      <c r="G17" s="10">
        <v>1158</v>
      </c>
      <c r="H17" s="10">
        <v>1072</v>
      </c>
      <c r="I17" s="10">
        <v>1015</v>
      </c>
      <c r="J17" s="10"/>
      <c r="K17" s="10">
        <f>SUM(E17:J17)</f>
        <v>5440</v>
      </c>
      <c r="L17" s="10">
        <f>MAX(E17:J17)</f>
        <v>1158</v>
      </c>
      <c r="M17" s="10">
        <f>SUM(K17/3)</f>
        <v>1813.3333333333333</v>
      </c>
      <c r="N17" s="11" t="s">
        <v>22</v>
      </c>
    </row>
    <row r="18" spans="2:14" ht="15.6" x14ac:dyDescent="0.3">
      <c r="B18" s="48">
        <v>2</v>
      </c>
      <c r="C18" s="9" t="s">
        <v>26</v>
      </c>
      <c r="D18" s="10" t="s">
        <v>27</v>
      </c>
      <c r="E18" s="10">
        <v>910</v>
      </c>
      <c r="F18" s="10">
        <v>818</v>
      </c>
      <c r="G18" s="10">
        <v>904</v>
      </c>
      <c r="H18" s="10">
        <v>1026</v>
      </c>
      <c r="I18" s="10">
        <v>960</v>
      </c>
      <c r="J18" s="10"/>
      <c r="K18" s="10">
        <f>SUM(E18:J18)</f>
        <v>4618</v>
      </c>
      <c r="L18" s="10">
        <f>MAX(E18:J18)</f>
        <v>1026</v>
      </c>
      <c r="M18" s="10">
        <f>SUM(K18/4)</f>
        <v>1154.5</v>
      </c>
      <c r="N18" s="11" t="s">
        <v>28</v>
      </c>
    </row>
    <row r="19" spans="2:14" ht="15.6" x14ac:dyDescent="0.3">
      <c r="B19" s="48">
        <v>3</v>
      </c>
      <c r="C19" s="9" t="s">
        <v>30</v>
      </c>
      <c r="D19" s="10" t="s">
        <v>27</v>
      </c>
      <c r="E19" s="10">
        <v>777</v>
      </c>
      <c r="F19" s="10">
        <v>713</v>
      </c>
      <c r="G19" s="10">
        <v>625</v>
      </c>
      <c r="H19" s="10">
        <v>779</v>
      </c>
      <c r="I19" s="10">
        <v>0</v>
      </c>
      <c r="J19" s="10"/>
      <c r="K19" s="10">
        <f>SUM(E19:J19)</f>
        <v>2894</v>
      </c>
      <c r="L19" s="10">
        <f>MAX(E19:J19)</f>
        <v>779</v>
      </c>
      <c r="M19" s="10">
        <f>SUM(K19/4)</f>
        <v>723.5</v>
      </c>
      <c r="N19" s="11" t="s">
        <v>28</v>
      </c>
    </row>
    <row r="20" spans="2:14" ht="15.6" x14ac:dyDescent="0.3">
      <c r="B20" s="48">
        <v>4</v>
      </c>
      <c r="C20" s="9" t="s">
        <v>49</v>
      </c>
      <c r="D20" s="10" t="s">
        <v>27</v>
      </c>
      <c r="E20" s="10">
        <v>0</v>
      </c>
      <c r="F20" s="10">
        <v>828</v>
      </c>
      <c r="G20" s="10">
        <v>0</v>
      </c>
      <c r="H20" s="10">
        <v>816</v>
      </c>
      <c r="I20" s="10">
        <v>821</v>
      </c>
      <c r="J20" s="10"/>
      <c r="K20" s="10">
        <f>SUM(E20:J20)</f>
        <v>2465</v>
      </c>
      <c r="L20" s="10">
        <f>MAX(E20:J20)</f>
        <v>828</v>
      </c>
      <c r="M20" s="10">
        <f>SUM(K20/4)</f>
        <v>616.25</v>
      </c>
      <c r="N20" s="11" t="s">
        <v>20</v>
      </c>
    </row>
    <row r="21" spans="2:14" ht="15.6" x14ac:dyDescent="0.3">
      <c r="B21" s="48">
        <v>5</v>
      </c>
      <c r="C21" s="166" t="s">
        <v>102</v>
      </c>
      <c r="D21" s="28" t="s">
        <v>27</v>
      </c>
      <c r="E21" s="28">
        <v>0</v>
      </c>
      <c r="F21" s="28">
        <v>455</v>
      </c>
      <c r="G21" s="28">
        <v>489</v>
      </c>
      <c r="H21" s="28">
        <v>550</v>
      </c>
      <c r="I21" s="28">
        <v>590</v>
      </c>
      <c r="J21" s="28"/>
      <c r="K21" s="28">
        <f>SUM(E21:J21)</f>
        <v>2084</v>
      </c>
      <c r="L21" s="28">
        <f>MAX(E21:J21)</f>
        <v>590</v>
      </c>
      <c r="M21" s="28">
        <f>SUM(K21/5)</f>
        <v>416.8</v>
      </c>
      <c r="N21" s="32" t="s">
        <v>28</v>
      </c>
    </row>
    <row r="22" spans="2:14" ht="15.6" x14ac:dyDescent="0.3">
      <c r="B22" s="48">
        <v>6</v>
      </c>
      <c r="C22" s="9" t="s">
        <v>32</v>
      </c>
      <c r="D22" s="10" t="s">
        <v>27</v>
      </c>
      <c r="E22" s="10">
        <v>378</v>
      </c>
      <c r="F22" s="10">
        <v>523</v>
      </c>
      <c r="G22" s="10">
        <v>409</v>
      </c>
      <c r="H22" s="10">
        <v>623</v>
      </c>
      <c r="I22" s="10">
        <v>0</v>
      </c>
      <c r="J22" s="10"/>
      <c r="K22" s="10">
        <f>SUM(E22:J22)</f>
        <v>1933</v>
      </c>
      <c r="L22" s="10">
        <f>MAX(E22:J22)</f>
        <v>623</v>
      </c>
      <c r="M22" s="10">
        <f>SUM(K22/4)</f>
        <v>483.25</v>
      </c>
      <c r="N22" s="11" t="s">
        <v>22</v>
      </c>
    </row>
    <row r="23" spans="2:14" ht="15.6" x14ac:dyDescent="0.3">
      <c r="B23" s="102">
        <v>7</v>
      </c>
      <c r="C23" s="21" t="s">
        <v>48</v>
      </c>
      <c r="D23" s="15" t="s">
        <v>27</v>
      </c>
      <c r="E23" s="15">
        <v>0</v>
      </c>
      <c r="F23" s="15">
        <v>0</v>
      </c>
      <c r="G23" s="15">
        <v>0</v>
      </c>
      <c r="H23" s="15">
        <v>486</v>
      </c>
      <c r="I23" s="15">
        <v>533</v>
      </c>
      <c r="J23" s="15"/>
      <c r="K23" s="15">
        <f>SUM(E23:J23)</f>
        <v>1019</v>
      </c>
      <c r="L23" s="15">
        <f>MAX(E23:J23)</f>
        <v>533</v>
      </c>
      <c r="M23" s="15">
        <f>SUM(K23/5)</f>
        <v>203.8</v>
      </c>
      <c r="N23" s="11" t="s">
        <v>33</v>
      </c>
    </row>
    <row r="24" spans="2:14" ht="15.6" x14ac:dyDescent="0.3">
      <c r="B24" s="102">
        <v>8</v>
      </c>
      <c r="C24" s="9" t="s">
        <v>120</v>
      </c>
      <c r="D24" s="10" t="s">
        <v>27</v>
      </c>
      <c r="E24" s="10">
        <v>0</v>
      </c>
      <c r="F24" s="10">
        <v>0</v>
      </c>
      <c r="G24" s="10">
        <v>0</v>
      </c>
      <c r="H24" s="10">
        <v>0</v>
      </c>
      <c r="I24" s="10">
        <v>802</v>
      </c>
      <c r="J24" s="10"/>
      <c r="K24" s="10">
        <f>SUM(E24:J24)</f>
        <v>802</v>
      </c>
      <c r="L24" s="10">
        <f>MAX(E24:J24)</f>
        <v>802</v>
      </c>
      <c r="M24" s="10">
        <f>SUM(K24/3)</f>
        <v>267.33333333333331</v>
      </c>
      <c r="N24" s="11" t="s">
        <v>22</v>
      </c>
    </row>
    <row r="25" spans="2:14" ht="15.6" x14ac:dyDescent="0.3">
      <c r="B25" s="217"/>
      <c r="C25" s="218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20"/>
    </row>
    <row r="26" spans="2:14" ht="15.6" x14ac:dyDescent="0.3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3"/>
      <c r="M26" s="3"/>
      <c r="N26" s="3"/>
    </row>
    <row r="27" spans="2:14" ht="15.6" x14ac:dyDescent="0.3">
      <c r="B27" s="5"/>
      <c r="C27" s="4"/>
      <c r="D27" s="5"/>
      <c r="E27" s="5"/>
      <c r="F27" s="5"/>
      <c r="G27" s="5"/>
      <c r="H27" s="5"/>
      <c r="I27" s="5"/>
      <c r="J27" s="5"/>
      <c r="K27" s="5"/>
      <c r="L27" s="3"/>
      <c r="M27" s="3"/>
      <c r="N27" s="3"/>
    </row>
    <row r="28" spans="2:14" ht="62.4" x14ac:dyDescent="0.3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3" t="s">
        <v>11</v>
      </c>
      <c r="L28" s="3" t="s">
        <v>15</v>
      </c>
      <c r="M28" s="101" t="s">
        <v>83</v>
      </c>
      <c r="N28" s="3" t="s">
        <v>16</v>
      </c>
    </row>
    <row r="29" spans="2:14" ht="15.6" x14ac:dyDescent="0.3">
      <c r="B29" s="10">
        <v>1</v>
      </c>
      <c r="C29" s="9" t="s">
        <v>36</v>
      </c>
      <c r="D29" s="10" t="s">
        <v>37</v>
      </c>
      <c r="E29" s="10">
        <v>1104</v>
      </c>
      <c r="F29" s="10">
        <v>1072</v>
      </c>
      <c r="G29" s="10">
        <v>1097</v>
      </c>
      <c r="H29" s="10">
        <v>1118</v>
      </c>
      <c r="I29" s="10">
        <v>1275</v>
      </c>
      <c r="J29" s="10"/>
      <c r="K29" s="10">
        <f>SUM(E29:J29)</f>
        <v>5666</v>
      </c>
      <c r="L29" s="10">
        <f>MAX(E29:J29)</f>
        <v>1275</v>
      </c>
      <c r="M29" s="10">
        <f>SUM(K29/5)</f>
        <v>1133.2</v>
      </c>
      <c r="N29" s="11" t="s">
        <v>28</v>
      </c>
    </row>
    <row r="30" spans="2:14" ht="15.6" x14ac:dyDescent="0.3">
      <c r="B30" s="10">
        <v>2</v>
      </c>
      <c r="C30" s="9" t="s">
        <v>81</v>
      </c>
      <c r="D30" s="11" t="s">
        <v>37</v>
      </c>
      <c r="E30" s="11">
        <v>882</v>
      </c>
      <c r="F30" s="11">
        <v>867</v>
      </c>
      <c r="G30" s="11">
        <v>0</v>
      </c>
      <c r="H30" s="11">
        <v>891</v>
      </c>
      <c r="I30" s="11">
        <v>1100</v>
      </c>
      <c r="J30" s="11"/>
      <c r="K30" s="11">
        <f>SUM(E30:J30)</f>
        <v>3740</v>
      </c>
      <c r="L30" s="11">
        <f>MAX(E30:J30)</f>
        <v>1100</v>
      </c>
      <c r="M30" s="10">
        <f>SUM(K30/4)</f>
        <v>935</v>
      </c>
      <c r="N30" s="11" t="s">
        <v>39</v>
      </c>
    </row>
    <row r="31" spans="2:14" ht="15.6" x14ac:dyDescent="0.3">
      <c r="B31" s="10">
        <v>3</v>
      </c>
      <c r="C31" s="9" t="s">
        <v>34</v>
      </c>
      <c r="D31" s="10" t="s">
        <v>37</v>
      </c>
      <c r="E31" s="10">
        <v>762</v>
      </c>
      <c r="F31" s="10">
        <v>0</v>
      </c>
      <c r="G31" s="10">
        <v>820</v>
      </c>
      <c r="H31" s="10">
        <v>891</v>
      </c>
      <c r="I31" s="10">
        <v>1028</v>
      </c>
      <c r="J31" s="10"/>
      <c r="K31" s="10">
        <f>SUM(E31:J31)</f>
        <v>3501</v>
      </c>
      <c r="L31" s="10">
        <f>MAX(E31:J31)</f>
        <v>1028</v>
      </c>
      <c r="M31" s="10">
        <f>SUM(K31/5)</f>
        <v>700.2</v>
      </c>
      <c r="N31" s="11" t="s">
        <v>33</v>
      </c>
    </row>
    <row r="32" spans="2:14" ht="15.6" x14ac:dyDescent="0.3">
      <c r="B32" s="10">
        <v>4</v>
      </c>
      <c r="C32" s="166" t="s">
        <v>40</v>
      </c>
      <c r="D32" s="28" t="s">
        <v>37</v>
      </c>
      <c r="E32" s="28">
        <v>0</v>
      </c>
      <c r="F32" s="28">
        <v>0</v>
      </c>
      <c r="G32" s="28">
        <v>952</v>
      </c>
      <c r="H32" s="28">
        <v>920</v>
      </c>
      <c r="I32" s="28">
        <v>1186</v>
      </c>
      <c r="J32" s="28"/>
      <c r="K32" s="28">
        <f>SUM(E32:J32)</f>
        <v>3058</v>
      </c>
      <c r="L32" s="28">
        <f>MAX(E32:J32)</f>
        <v>1186</v>
      </c>
      <c r="M32" s="10">
        <f>SUM(K32/5)</f>
        <v>611.6</v>
      </c>
      <c r="N32" s="11" t="s">
        <v>33</v>
      </c>
    </row>
    <row r="33" spans="2:14" ht="15.6" x14ac:dyDescent="0.3">
      <c r="B33" s="10">
        <v>5</v>
      </c>
      <c r="C33" s="9" t="s">
        <v>50</v>
      </c>
      <c r="D33" s="10" t="s">
        <v>37</v>
      </c>
      <c r="E33" s="10">
        <v>0</v>
      </c>
      <c r="F33" s="10">
        <v>0</v>
      </c>
      <c r="G33" s="10">
        <v>886</v>
      </c>
      <c r="H33" s="10">
        <v>992</v>
      </c>
      <c r="I33" s="10">
        <v>1004</v>
      </c>
      <c r="J33" s="10"/>
      <c r="K33" s="10">
        <f>SUM(E33:J33)</f>
        <v>2882</v>
      </c>
      <c r="L33" s="10">
        <f>MAX(E33:J33)</f>
        <v>1004</v>
      </c>
      <c r="M33" s="10">
        <f>SUM(K33/5)</f>
        <v>576.4</v>
      </c>
      <c r="N33" s="11" t="s">
        <v>33</v>
      </c>
    </row>
    <row r="34" spans="2:14" ht="15.6" x14ac:dyDescent="0.3">
      <c r="B34" s="10">
        <v>6</v>
      </c>
      <c r="C34" s="21" t="s">
        <v>31</v>
      </c>
      <c r="D34" s="28" t="s">
        <v>37</v>
      </c>
      <c r="E34" s="28">
        <v>0</v>
      </c>
      <c r="F34" s="28">
        <v>0</v>
      </c>
      <c r="G34" s="28">
        <v>857</v>
      </c>
      <c r="H34" s="28">
        <v>970</v>
      </c>
      <c r="I34" s="28">
        <v>773</v>
      </c>
      <c r="J34" s="28"/>
      <c r="K34" s="28">
        <f>SUM(E34:J34)</f>
        <v>2600</v>
      </c>
      <c r="L34" s="28">
        <f>MAX(E34:J34)</f>
        <v>970</v>
      </c>
      <c r="M34" s="10">
        <f>SUM(K34/5)</f>
        <v>520</v>
      </c>
      <c r="N34" s="31" t="s">
        <v>22</v>
      </c>
    </row>
    <row r="35" spans="2:14" ht="15.6" x14ac:dyDescent="0.3">
      <c r="B35" s="10">
        <v>7</v>
      </c>
      <c r="C35" s="21" t="s">
        <v>44</v>
      </c>
      <c r="D35" s="23" t="s">
        <v>37</v>
      </c>
      <c r="E35" s="221">
        <v>0</v>
      </c>
      <c r="F35" s="222">
        <v>596</v>
      </c>
      <c r="G35" s="222">
        <v>567</v>
      </c>
      <c r="H35" s="222">
        <v>687</v>
      </c>
      <c r="I35" s="222">
        <v>574</v>
      </c>
      <c r="J35" s="222"/>
      <c r="K35" s="222">
        <f>SUM(E35:J35)</f>
        <v>2424</v>
      </c>
      <c r="L35" s="30">
        <f>MAX(E35:J35)</f>
        <v>687</v>
      </c>
      <c r="M35" s="107">
        <f>SUM(K35/4)</f>
        <v>606</v>
      </c>
      <c r="N35" s="31" t="s">
        <v>28</v>
      </c>
    </row>
    <row r="36" spans="2:14" ht="15.6" x14ac:dyDescent="0.3">
      <c r="B36" s="28">
        <v>8</v>
      </c>
      <c r="C36" s="69" t="s">
        <v>43</v>
      </c>
      <c r="D36" s="39" t="s">
        <v>37</v>
      </c>
      <c r="E36" s="199">
        <v>0</v>
      </c>
      <c r="F36" s="32">
        <v>567</v>
      </c>
      <c r="G36" s="32">
        <v>0</v>
      </c>
      <c r="H36" s="32">
        <v>543</v>
      </c>
      <c r="I36" s="32">
        <v>0</v>
      </c>
      <c r="J36" s="32"/>
      <c r="K36" s="32">
        <f>SUM(E36:J36)</f>
        <v>1110</v>
      </c>
      <c r="L36" s="28">
        <f>MAX(E36:J36)</f>
        <v>567</v>
      </c>
      <c r="M36" s="10">
        <f>SUM(K36/5)</f>
        <v>222</v>
      </c>
      <c r="N36" s="32" t="s">
        <v>28</v>
      </c>
    </row>
    <row r="37" spans="2:14" ht="15.6" x14ac:dyDescent="0.3">
      <c r="B37" s="15">
        <v>9</v>
      </c>
      <c r="C37" s="26" t="s">
        <v>38</v>
      </c>
      <c r="D37" s="15" t="s">
        <v>37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/>
      <c r="K37" s="15">
        <f>SUM(E37:J37)</f>
        <v>0</v>
      </c>
      <c r="L37" s="15">
        <f>MAX(E37:J37)</f>
        <v>0</v>
      </c>
      <c r="M37" s="10">
        <f>SUM(K37/5)</f>
        <v>0</v>
      </c>
      <c r="N37" s="23" t="s">
        <v>39</v>
      </c>
    </row>
    <row r="39" spans="2:14" ht="15.6" x14ac:dyDescent="0.3">
      <c r="C39" s="37" t="s">
        <v>46</v>
      </c>
    </row>
    <row r="40" spans="2:14" ht="15.6" x14ac:dyDescent="0.3">
      <c r="C40" s="37"/>
    </row>
    <row r="41" spans="2:14" ht="62.4" x14ac:dyDescent="0.3">
      <c r="B41" s="5" t="s">
        <v>2</v>
      </c>
      <c r="C41" s="3" t="s">
        <v>3</v>
      </c>
      <c r="D41" s="3" t="s">
        <v>4</v>
      </c>
      <c r="E41" s="3" t="s">
        <v>5</v>
      </c>
      <c r="F41" s="3" t="s">
        <v>6</v>
      </c>
      <c r="G41" s="3" t="s">
        <v>7</v>
      </c>
      <c r="H41" s="3" t="s">
        <v>8</v>
      </c>
      <c r="I41" s="3" t="s">
        <v>9</v>
      </c>
      <c r="J41" s="3" t="s">
        <v>10</v>
      </c>
      <c r="K41" s="3" t="s">
        <v>11</v>
      </c>
      <c r="L41" s="3" t="s">
        <v>15</v>
      </c>
      <c r="M41" s="101" t="s">
        <v>83</v>
      </c>
      <c r="N41" s="3" t="s">
        <v>16</v>
      </c>
    </row>
    <row r="42" spans="2:14" ht="15.6" x14ac:dyDescent="0.3">
      <c r="B42" s="68">
        <v>1</v>
      </c>
      <c r="C42" s="177" t="s">
        <v>64</v>
      </c>
      <c r="D42" s="178" t="s">
        <v>58</v>
      </c>
      <c r="E42" s="34">
        <v>681</v>
      </c>
      <c r="F42" s="77">
        <v>612</v>
      </c>
      <c r="G42" s="34">
        <v>768</v>
      </c>
      <c r="H42" s="34">
        <v>768</v>
      </c>
      <c r="I42" s="34">
        <v>668</v>
      </c>
      <c r="J42" s="34"/>
      <c r="K42" s="39">
        <f>SUM(E42:J42)</f>
        <v>3497</v>
      </c>
      <c r="L42" s="34">
        <f>MAX(E42:J42)</f>
        <v>768</v>
      </c>
      <c r="M42" s="10">
        <f>SUM(K42/4)</f>
        <v>874.25</v>
      </c>
      <c r="N42" s="32" t="s">
        <v>28</v>
      </c>
    </row>
    <row r="43" spans="2:14" ht="15.6" x14ac:dyDescent="0.3">
      <c r="B43" s="78">
        <v>2</v>
      </c>
      <c r="C43" s="21" t="s">
        <v>65</v>
      </c>
      <c r="D43" s="23" t="s">
        <v>58</v>
      </c>
      <c r="E43" s="15">
        <v>0</v>
      </c>
      <c r="F43" s="15">
        <v>0</v>
      </c>
      <c r="G43" s="15">
        <v>665</v>
      </c>
      <c r="H43" s="15">
        <v>737</v>
      </c>
      <c r="I43" s="15">
        <v>674</v>
      </c>
      <c r="J43" s="15"/>
      <c r="K43" s="23">
        <f>SUM(E43:J43)</f>
        <v>2076</v>
      </c>
      <c r="L43" s="15">
        <f>MAX(E43:J43)</f>
        <v>737</v>
      </c>
      <c r="M43" s="10">
        <f>SUM(K43/5)</f>
        <v>415.2</v>
      </c>
      <c r="N43" s="23" t="s">
        <v>33</v>
      </c>
    </row>
    <row r="44" spans="2:14" ht="15.6" x14ac:dyDescent="0.3">
      <c r="B44" s="78">
        <v>3</v>
      </c>
      <c r="C44" s="21" t="s">
        <v>45</v>
      </c>
      <c r="D44" s="23" t="s">
        <v>66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/>
      <c r="K44" s="23">
        <f>SUM(E44:J44)</f>
        <v>0</v>
      </c>
      <c r="L44" s="15">
        <f>MAX(E44:J44)</f>
        <v>0</v>
      </c>
      <c r="M44" s="10">
        <f>SUM(K44/5)</f>
        <v>0</v>
      </c>
      <c r="N44" s="23" t="s">
        <v>33</v>
      </c>
    </row>
    <row r="47" spans="2:14" ht="15.6" x14ac:dyDescent="0.3">
      <c r="C47" s="37" t="s">
        <v>103</v>
      </c>
    </row>
    <row r="48" spans="2:14" ht="15.6" x14ac:dyDescent="0.3">
      <c r="C48" s="37"/>
    </row>
    <row r="49" spans="2:16" ht="62.4" x14ac:dyDescent="0.3">
      <c r="B49" s="5" t="s">
        <v>2</v>
      </c>
      <c r="C49" s="3" t="s">
        <v>3</v>
      </c>
      <c r="D49" s="3" t="s">
        <v>4</v>
      </c>
      <c r="E49" s="3" t="s">
        <v>5</v>
      </c>
      <c r="F49" s="3" t="s">
        <v>6</v>
      </c>
      <c r="G49" s="3" t="s">
        <v>7</v>
      </c>
      <c r="H49" s="3" t="s">
        <v>8</v>
      </c>
      <c r="I49" s="3" t="s">
        <v>9</v>
      </c>
      <c r="J49" s="3" t="s">
        <v>10</v>
      </c>
      <c r="K49" s="3" t="s">
        <v>11</v>
      </c>
      <c r="L49" s="3" t="s">
        <v>15</v>
      </c>
      <c r="M49" s="101" t="s">
        <v>83</v>
      </c>
      <c r="N49" s="3" t="s">
        <v>16</v>
      </c>
      <c r="O49" s="3"/>
      <c r="P49" s="3"/>
    </row>
    <row r="50" spans="2:16" ht="15.6" x14ac:dyDescent="0.3">
      <c r="B50" s="68">
        <v>1</v>
      </c>
      <c r="C50" s="177" t="s">
        <v>106</v>
      </c>
      <c r="D50" s="57" t="s">
        <v>82</v>
      </c>
      <c r="E50" s="95">
        <v>0</v>
      </c>
      <c r="F50" s="143">
        <v>630</v>
      </c>
      <c r="G50" s="95">
        <v>0</v>
      </c>
      <c r="H50" s="95">
        <v>0</v>
      </c>
      <c r="I50" s="95"/>
      <c r="J50" s="95"/>
      <c r="K50" s="182">
        <f>SUM(E50:J50)</f>
        <v>630</v>
      </c>
      <c r="L50" s="34">
        <f>MAX(E50:J50)</f>
        <v>630</v>
      </c>
      <c r="M50" s="200">
        <f>SUM(K50/4)</f>
        <v>157.5</v>
      </c>
      <c r="N50" s="202" t="s">
        <v>103</v>
      </c>
      <c r="O50" s="5"/>
      <c r="P50" s="54"/>
    </row>
    <row r="51" spans="2:16" ht="15.6" x14ac:dyDescent="0.3">
      <c r="B51" s="65">
        <v>2</v>
      </c>
      <c r="C51" s="47" t="s">
        <v>107</v>
      </c>
      <c r="D51" s="57" t="s">
        <v>82</v>
      </c>
      <c r="E51" s="42">
        <v>0</v>
      </c>
      <c r="F51" s="181">
        <v>624</v>
      </c>
      <c r="G51" s="42">
        <v>0</v>
      </c>
      <c r="H51" s="42">
        <v>0</v>
      </c>
      <c r="I51" s="42"/>
      <c r="J51" s="42"/>
      <c r="K51" s="42">
        <f>SUM(E51:J51)</f>
        <v>624</v>
      </c>
      <c r="L51" s="41"/>
      <c r="M51" s="201">
        <f>SUM(K51:L51)</f>
        <v>624</v>
      </c>
      <c r="N51" s="202" t="s">
        <v>103</v>
      </c>
      <c r="O51" s="5"/>
      <c r="P51" s="54"/>
    </row>
    <row r="52" spans="2:16" ht="15.6" x14ac:dyDescent="0.3">
      <c r="B52" s="65">
        <v>3</v>
      </c>
      <c r="C52" s="82" t="s">
        <v>113</v>
      </c>
      <c r="D52" s="41" t="s">
        <v>82</v>
      </c>
      <c r="E52" s="70">
        <v>0</v>
      </c>
      <c r="F52" s="96">
        <v>552</v>
      </c>
      <c r="G52" s="70">
        <v>0</v>
      </c>
      <c r="H52" s="70">
        <v>0</v>
      </c>
      <c r="I52" s="70"/>
      <c r="J52" s="70"/>
      <c r="K52" s="42">
        <f>SUM(E52:J52)</f>
        <v>552</v>
      </c>
      <c r="L52" s="67">
        <v>0</v>
      </c>
      <c r="M52" s="201">
        <f>SUM(K52:L52)</f>
        <v>552</v>
      </c>
      <c r="N52" s="202" t="s">
        <v>103</v>
      </c>
      <c r="O52" s="5"/>
      <c r="P52" s="54"/>
    </row>
  </sheetData>
  <sortState ref="B29:B37">
    <sortCondition ref="B29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43"/>
  <sheetViews>
    <sheetView topLeftCell="A31" workbookViewId="0">
      <selection activeCell="T17" sqref="T17"/>
    </sheetView>
  </sheetViews>
  <sheetFormatPr defaultRowHeight="14.4" x14ac:dyDescent="0.3"/>
  <cols>
    <col min="3" max="3" width="31.44140625" customWidth="1"/>
    <col min="5" max="5" width="5.88671875" customWidth="1"/>
    <col min="10" max="10" width="5.33203125" customWidth="1"/>
    <col min="11" max="11" width="8" customWidth="1"/>
    <col min="12" max="12" width="8.5546875" customWidth="1"/>
    <col min="16" max="16" width="30.6640625" customWidth="1"/>
    <col min="17" max="17" width="10.6640625" customWidth="1"/>
  </cols>
  <sheetData>
    <row r="3" spans="2:16" ht="15.6" x14ac:dyDescent="0.3">
      <c r="B3" s="210" t="s">
        <v>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"/>
      <c r="O3" s="1"/>
      <c r="P3" s="1"/>
    </row>
    <row r="4" spans="2:16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6" x14ac:dyDescent="0.3">
      <c r="B5" s="211" t="s">
        <v>0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1"/>
      <c r="O5" s="1"/>
      <c r="P5" s="1"/>
    </row>
    <row r="6" spans="2:16" ht="15.6" x14ac:dyDescent="0.3">
      <c r="B6" s="211" t="s">
        <v>90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"/>
      <c r="O6" s="1"/>
      <c r="P6" s="1"/>
    </row>
    <row r="7" spans="2:16" ht="15.6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6" x14ac:dyDescent="0.3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6" x14ac:dyDescent="0.3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2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6" x14ac:dyDescent="0.3">
      <c r="B11" s="8">
        <v>1</v>
      </c>
      <c r="C11" s="45" t="s">
        <v>18</v>
      </c>
      <c r="D11" s="41" t="s">
        <v>17</v>
      </c>
      <c r="E11" s="42">
        <v>141</v>
      </c>
      <c r="F11" s="42">
        <v>80</v>
      </c>
      <c r="G11" s="42">
        <v>117</v>
      </c>
      <c r="H11" s="42">
        <v>89</v>
      </c>
      <c r="I11" s="42">
        <v>83</v>
      </c>
      <c r="J11" s="42">
        <v>112</v>
      </c>
      <c r="K11" s="42">
        <f>SUM(E11:J11)</f>
        <v>622</v>
      </c>
      <c r="L11" s="42"/>
      <c r="M11" s="42">
        <f>SUM(K11:L11)</f>
        <v>622</v>
      </c>
      <c r="N11" s="43">
        <f>SUM(M11/6)</f>
        <v>103.66666666666667</v>
      </c>
      <c r="O11" s="10">
        <f>MAX(E11:J11)</f>
        <v>141</v>
      </c>
      <c r="P11" s="44" t="s">
        <v>33</v>
      </c>
    </row>
    <row r="12" spans="2:16" ht="15.6" x14ac:dyDescent="0.3">
      <c r="B12" s="27">
        <v>2</v>
      </c>
      <c r="C12" s="55" t="s">
        <v>19</v>
      </c>
      <c r="D12" s="57" t="s">
        <v>17</v>
      </c>
      <c r="E12" s="84">
        <v>92</v>
      </c>
      <c r="F12" s="84">
        <v>78</v>
      </c>
      <c r="G12" s="84">
        <v>76</v>
      </c>
      <c r="H12" s="84">
        <v>101</v>
      </c>
      <c r="I12" s="84">
        <v>67</v>
      </c>
      <c r="J12" s="84">
        <v>91</v>
      </c>
      <c r="K12" s="84">
        <f>SUM(E12:J12)</f>
        <v>505</v>
      </c>
      <c r="L12" s="84"/>
      <c r="M12" s="84">
        <f>SUM(K12:L12)</f>
        <v>505</v>
      </c>
      <c r="N12" s="85">
        <f>SUM(M12/6)</f>
        <v>84.166666666666671</v>
      </c>
      <c r="O12" s="28">
        <f>MAX(E12:J12)</f>
        <v>101</v>
      </c>
      <c r="P12" s="56" t="s">
        <v>20</v>
      </c>
    </row>
    <row r="13" spans="2:16" ht="15.6" x14ac:dyDescent="0.3">
      <c r="B13" s="80">
        <v>3</v>
      </c>
      <c r="C13" s="45" t="s">
        <v>21</v>
      </c>
      <c r="D13" s="41" t="s">
        <v>17</v>
      </c>
      <c r="E13" s="42">
        <v>64</v>
      </c>
      <c r="F13" s="42">
        <v>80</v>
      </c>
      <c r="G13" s="42">
        <v>52</v>
      </c>
      <c r="H13" s="42">
        <v>72</v>
      </c>
      <c r="I13" s="42">
        <v>85</v>
      </c>
      <c r="J13" s="42">
        <v>66</v>
      </c>
      <c r="K13" s="42">
        <f>SUM(E13:J13)</f>
        <v>419</v>
      </c>
      <c r="L13" s="42">
        <v>60</v>
      </c>
      <c r="M13" s="42">
        <f>SUM(K13:L13)</f>
        <v>479</v>
      </c>
      <c r="N13" s="43">
        <f>SUM(M13/6)</f>
        <v>79.833333333333329</v>
      </c>
      <c r="O13" s="15">
        <f>MAX(E13:J13)</f>
        <v>85</v>
      </c>
      <c r="P13" s="44" t="s">
        <v>22</v>
      </c>
    </row>
    <row r="14" spans="2:16" ht="15.6" x14ac:dyDescent="0.3">
      <c r="B14" s="80">
        <v>4</v>
      </c>
      <c r="C14" s="170" t="s">
        <v>114</v>
      </c>
      <c r="D14" s="41" t="s">
        <v>17</v>
      </c>
      <c r="E14" s="42">
        <v>59</v>
      </c>
      <c r="F14" s="42">
        <v>74</v>
      </c>
      <c r="G14" s="42">
        <v>105</v>
      </c>
      <c r="H14" s="42">
        <v>61</v>
      </c>
      <c r="I14" s="42">
        <v>105</v>
      </c>
      <c r="J14" s="42">
        <v>63</v>
      </c>
      <c r="K14" s="42">
        <f>SUM(E14:J14)</f>
        <v>467</v>
      </c>
      <c r="L14" s="42"/>
      <c r="M14" s="42">
        <f>SUM(K14:L14)</f>
        <v>467</v>
      </c>
      <c r="N14" s="43">
        <f>SUM(M14/6)</f>
        <v>77.833333333333329</v>
      </c>
      <c r="O14" s="15">
        <f>MAX(E14:J14)</f>
        <v>105</v>
      </c>
      <c r="P14" s="44" t="s">
        <v>33</v>
      </c>
    </row>
    <row r="15" spans="2:16" ht="15.6" x14ac:dyDescent="0.3">
      <c r="B15" s="33">
        <v>5</v>
      </c>
      <c r="C15" s="45" t="s">
        <v>77</v>
      </c>
      <c r="D15" s="41" t="s">
        <v>17</v>
      </c>
      <c r="E15" s="42">
        <v>27</v>
      </c>
      <c r="F15" s="42">
        <v>72</v>
      </c>
      <c r="G15" s="42">
        <v>62</v>
      </c>
      <c r="H15" s="42">
        <v>49</v>
      </c>
      <c r="I15" s="42">
        <v>22</v>
      </c>
      <c r="J15" s="42">
        <v>67</v>
      </c>
      <c r="K15" s="42">
        <f>SUM(E15:J15)</f>
        <v>299</v>
      </c>
      <c r="L15" s="42"/>
      <c r="M15" s="42">
        <f>SUM(K15:L15)</f>
        <v>299</v>
      </c>
      <c r="N15" s="43">
        <f>SUM(M15/6)</f>
        <v>49.833333333333336</v>
      </c>
      <c r="O15" s="15">
        <f>MAX(E15:J15)</f>
        <v>72</v>
      </c>
      <c r="P15" s="44" t="s">
        <v>20</v>
      </c>
    </row>
    <row r="16" spans="2:16" ht="15.6" x14ac:dyDescent="0.3">
      <c r="B16" s="3"/>
      <c r="C16" s="16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7" ht="15.6" x14ac:dyDescent="0.3">
      <c r="B17" s="3"/>
      <c r="C17" s="4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"/>
      <c r="O17" s="3"/>
      <c r="P17" s="3"/>
    </row>
    <row r="18" spans="2:17" ht="15.6" x14ac:dyDescent="0.3">
      <c r="B18" s="3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7" ht="31.2" x14ac:dyDescent="0.3">
      <c r="B19" s="5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6" t="s">
        <v>11</v>
      </c>
      <c r="L19" s="17" t="s">
        <v>12</v>
      </c>
      <c r="M19" s="7" t="s">
        <v>13</v>
      </c>
      <c r="N19" s="3" t="s">
        <v>14</v>
      </c>
      <c r="O19" s="3" t="s">
        <v>15</v>
      </c>
      <c r="P19" s="5"/>
    </row>
    <row r="20" spans="2:17" ht="15.6" x14ac:dyDescent="0.3">
      <c r="B20" s="18">
        <v>1</v>
      </c>
      <c r="C20" s="45" t="s">
        <v>29</v>
      </c>
      <c r="D20" s="41" t="s">
        <v>27</v>
      </c>
      <c r="E20" s="42">
        <v>145</v>
      </c>
      <c r="F20" s="42">
        <v>198</v>
      </c>
      <c r="G20" s="42">
        <v>183</v>
      </c>
      <c r="H20" s="42">
        <v>191</v>
      </c>
      <c r="I20" s="42">
        <v>181</v>
      </c>
      <c r="J20" s="42">
        <v>180</v>
      </c>
      <c r="K20" s="42">
        <f>SUM(E20:J20)</f>
        <v>1078</v>
      </c>
      <c r="L20" s="41"/>
      <c r="M20" s="42">
        <f>SUM(K20:L20)</f>
        <v>1078</v>
      </c>
      <c r="N20" s="43">
        <f>SUM(K20/6)</f>
        <v>179.66666666666666</v>
      </c>
      <c r="O20" s="10">
        <f>MAX(E20:J20)</f>
        <v>198</v>
      </c>
      <c r="P20" s="44" t="s">
        <v>22</v>
      </c>
    </row>
    <row r="21" spans="2:17" ht="15.6" x14ac:dyDescent="0.3">
      <c r="B21" s="18">
        <v>2</v>
      </c>
      <c r="C21" s="62" t="s">
        <v>26</v>
      </c>
      <c r="D21" s="81" t="s">
        <v>27</v>
      </c>
      <c r="E21" s="42">
        <v>115</v>
      </c>
      <c r="F21" s="42">
        <v>151</v>
      </c>
      <c r="G21" s="42">
        <v>191</v>
      </c>
      <c r="H21" s="42">
        <v>108</v>
      </c>
      <c r="I21" s="42">
        <v>169</v>
      </c>
      <c r="J21" s="42">
        <v>176</v>
      </c>
      <c r="K21" s="42">
        <f>SUM(E21:J21)</f>
        <v>910</v>
      </c>
      <c r="L21" s="42"/>
      <c r="M21" s="42">
        <f>SUM(K21:L21)</f>
        <v>910</v>
      </c>
      <c r="N21" s="43">
        <f>SUM(K21/6)</f>
        <v>151.66666666666666</v>
      </c>
      <c r="O21" s="10">
        <f>MAX(E21:J21)</f>
        <v>191</v>
      </c>
      <c r="P21" s="44" t="s">
        <v>28</v>
      </c>
    </row>
    <row r="22" spans="2:17" ht="15.6" x14ac:dyDescent="0.3">
      <c r="B22" s="18">
        <v>3</v>
      </c>
      <c r="C22" s="21" t="s">
        <v>30</v>
      </c>
      <c r="D22" s="15" t="s">
        <v>27</v>
      </c>
      <c r="E22" s="42">
        <v>145</v>
      </c>
      <c r="F22" s="42">
        <v>121</v>
      </c>
      <c r="G22" s="42">
        <v>89</v>
      </c>
      <c r="H22" s="42">
        <v>190</v>
      </c>
      <c r="I22" s="42">
        <v>103</v>
      </c>
      <c r="J22" s="42">
        <v>129</v>
      </c>
      <c r="K22" s="42">
        <f>SUM(E22:J22)</f>
        <v>777</v>
      </c>
      <c r="L22" s="42"/>
      <c r="M22" s="42">
        <f>SUM(K22:L22)</f>
        <v>777</v>
      </c>
      <c r="N22" s="43">
        <f>SUM(K22/6)</f>
        <v>129.5</v>
      </c>
      <c r="O22" s="10">
        <f>MAX(E22:J22)</f>
        <v>190</v>
      </c>
      <c r="P22" s="44" t="s">
        <v>28</v>
      </c>
    </row>
    <row r="23" spans="2:17" ht="15.6" x14ac:dyDescent="0.3">
      <c r="B23" s="18">
        <v>4</v>
      </c>
      <c r="C23" s="45" t="s">
        <v>32</v>
      </c>
      <c r="D23" s="41" t="s">
        <v>27</v>
      </c>
      <c r="E23" s="42">
        <v>62</v>
      </c>
      <c r="F23" s="42">
        <v>77</v>
      </c>
      <c r="G23" s="42">
        <v>83</v>
      </c>
      <c r="H23" s="42">
        <v>71</v>
      </c>
      <c r="I23" s="42">
        <v>43</v>
      </c>
      <c r="J23" s="42">
        <v>42</v>
      </c>
      <c r="K23" s="42">
        <f>SUM(E23:J23)</f>
        <v>378</v>
      </c>
      <c r="L23" s="42"/>
      <c r="M23" s="42">
        <f>SUM(K23:L23)</f>
        <v>378</v>
      </c>
      <c r="N23" s="43">
        <f>SUM(K23/6)</f>
        <v>63</v>
      </c>
      <c r="O23" s="10">
        <f>MAX(E23:J23)</f>
        <v>83</v>
      </c>
      <c r="P23" s="44" t="s">
        <v>22</v>
      </c>
      <c r="Q23" s="38" t="s">
        <v>69</v>
      </c>
    </row>
    <row r="24" spans="2:17" ht="15.6" x14ac:dyDescent="0.3">
      <c r="B24" s="19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7" ht="15.6" x14ac:dyDescent="0.3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7" ht="15.6" x14ac:dyDescent="0.3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7" ht="15.6" x14ac:dyDescent="0.3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7" ht="31.2" x14ac:dyDescent="0.3">
      <c r="B28" s="5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9</v>
      </c>
      <c r="J28" s="3" t="s">
        <v>10</v>
      </c>
      <c r="K28" s="6" t="s">
        <v>11</v>
      </c>
      <c r="L28" s="6" t="s">
        <v>12</v>
      </c>
      <c r="M28" s="7" t="s">
        <v>13</v>
      </c>
      <c r="N28" s="3" t="s">
        <v>14</v>
      </c>
      <c r="O28" s="3" t="s">
        <v>15</v>
      </c>
      <c r="P28" s="3" t="s">
        <v>16</v>
      </c>
    </row>
    <row r="29" spans="2:17" ht="15.6" x14ac:dyDescent="0.3">
      <c r="B29" s="8">
        <v>1</v>
      </c>
      <c r="C29" s="62" t="s">
        <v>36</v>
      </c>
      <c r="D29" s="57" t="s">
        <v>37</v>
      </c>
      <c r="E29" s="42">
        <v>187</v>
      </c>
      <c r="F29" s="42">
        <v>142</v>
      </c>
      <c r="G29" s="42">
        <v>184</v>
      </c>
      <c r="H29" s="176">
        <v>213</v>
      </c>
      <c r="I29" s="42">
        <v>158</v>
      </c>
      <c r="J29" s="42">
        <v>160</v>
      </c>
      <c r="K29" s="42">
        <f>SUM(E29:J29)</f>
        <v>1044</v>
      </c>
      <c r="L29" s="42">
        <v>60</v>
      </c>
      <c r="M29" s="42">
        <f>SUM(K29:L29)</f>
        <v>1104</v>
      </c>
      <c r="N29" s="43">
        <f>SUM(M29/6)</f>
        <v>184</v>
      </c>
      <c r="O29" s="10">
        <f>MAX(E29:J29)</f>
        <v>213</v>
      </c>
      <c r="P29" s="44" t="s">
        <v>28</v>
      </c>
    </row>
    <row r="30" spans="2:17" ht="15.6" x14ac:dyDescent="0.3">
      <c r="B30" s="168" t="s">
        <v>94</v>
      </c>
      <c r="C30" s="169" t="s">
        <v>81</v>
      </c>
      <c r="D30" s="57" t="s">
        <v>37</v>
      </c>
      <c r="E30" s="84">
        <v>135</v>
      </c>
      <c r="F30" s="84">
        <v>132</v>
      </c>
      <c r="G30" s="84">
        <v>152</v>
      </c>
      <c r="H30" s="84">
        <v>175</v>
      </c>
      <c r="I30" s="84">
        <v>157</v>
      </c>
      <c r="J30" s="84">
        <v>131</v>
      </c>
      <c r="K30" s="84">
        <f>SUM(E30:J30)</f>
        <v>882</v>
      </c>
      <c r="L30" s="41"/>
      <c r="M30" s="42">
        <f>SUM(K30:L30)</f>
        <v>882</v>
      </c>
      <c r="N30" s="43">
        <f>SUM(M30/6)</f>
        <v>147</v>
      </c>
      <c r="O30" s="10">
        <f>MAX(E30:J30)</f>
        <v>175</v>
      </c>
      <c r="P30" s="44" t="s">
        <v>39</v>
      </c>
    </row>
    <row r="31" spans="2:17" ht="15.6" x14ac:dyDescent="0.3">
      <c r="B31" s="172" t="s">
        <v>95</v>
      </c>
      <c r="C31" s="21" t="s">
        <v>34</v>
      </c>
      <c r="D31" s="44" t="s">
        <v>37</v>
      </c>
      <c r="E31" s="42">
        <v>148</v>
      </c>
      <c r="F31" s="42">
        <v>94</v>
      </c>
      <c r="G31" s="42">
        <v>129</v>
      </c>
      <c r="H31" s="42">
        <v>112</v>
      </c>
      <c r="I31" s="42">
        <v>104</v>
      </c>
      <c r="J31" s="42">
        <v>115</v>
      </c>
      <c r="K31" s="42">
        <f>SUM(E31:J31)</f>
        <v>702</v>
      </c>
      <c r="L31" s="42">
        <v>60</v>
      </c>
      <c r="M31" s="42">
        <f>SUM(K31:L31)</f>
        <v>762</v>
      </c>
      <c r="N31" s="43">
        <f>SUM(M31/6)</f>
        <v>127</v>
      </c>
      <c r="O31" s="10">
        <f>MAX(E31:J31)</f>
        <v>148</v>
      </c>
      <c r="P31" s="44" t="s">
        <v>33</v>
      </c>
    </row>
    <row r="32" spans="2:17" ht="15.6" x14ac:dyDescent="0.3">
      <c r="B32" s="171"/>
      <c r="C32" s="50"/>
      <c r="D32" s="51"/>
      <c r="E32" s="52"/>
      <c r="F32" s="52"/>
      <c r="G32" s="52"/>
      <c r="H32" s="52"/>
      <c r="I32" s="52"/>
      <c r="J32" s="52"/>
      <c r="K32" s="52"/>
      <c r="L32" s="51"/>
      <c r="M32" s="52"/>
      <c r="N32" s="53"/>
      <c r="O32" s="5"/>
      <c r="P32" s="54"/>
    </row>
    <row r="33" spans="2:16" ht="15.6" x14ac:dyDescent="0.3">
      <c r="B33" s="171"/>
      <c r="C33" s="50"/>
      <c r="D33" s="51"/>
      <c r="E33" s="52"/>
      <c r="F33" s="52"/>
      <c r="G33" s="52"/>
      <c r="H33" s="52"/>
      <c r="I33" s="52"/>
      <c r="J33" s="52"/>
      <c r="K33" s="52"/>
      <c r="L33" s="51"/>
      <c r="M33" s="52"/>
      <c r="N33" s="53"/>
      <c r="O33" s="5"/>
      <c r="P33" s="54"/>
    </row>
    <row r="34" spans="2:16" ht="15.6" x14ac:dyDescent="0.3">
      <c r="B34" s="5"/>
      <c r="C34" s="37" t="s">
        <v>46</v>
      </c>
    </row>
    <row r="35" spans="2:16" ht="15.6" x14ac:dyDescent="0.3">
      <c r="C35" s="37"/>
    </row>
    <row r="36" spans="2:16" ht="31.2" x14ac:dyDescent="0.3"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6" x14ac:dyDescent="0.3">
      <c r="B37" s="5" t="s">
        <v>2</v>
      </c>
      <c r="C37" s="79"/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43"/>
      <c r="O37" s="10"/>
      <c r="P37" s="44"/>
    </row>
    <row r="38" spans="2:16" ht="15.6" x14ac:dyDescent="0.3">
      <c r="B38" s="174">
        <v>1</v>
      </c>
      <c r="C38" s="175" t="s">
        <v>57</v>
      </c>
      <c r="D38" s="57" t="s">
        <v>58</v>
      </c>
      <c r="E38" s="84">
        <v>85</v>
      </c>
      <c r="F38" s="84">
        <v>125</v>
      </c>
      <c r="G38" s="84">
        <v>119</v>
      </c>
      <c r="H38" s="84">
        <v>122</v>
      </c>
      <c r="I38" s="84">
        <v>127</v>
      </c>
      <c r="J38" s="84">
        <v>103</v>
      </c>
      <c r="K38" s="84">
        <f>SUM(E38:J38)</f>
        <v>681</v>
      </c>
      <c r="L38" s="57"/>
      <c r="M38" s="84">
        <f>SUM(K38:L38)</f>
        <v>681</v>
      </c>
      <c r="N38" s="85">
        <f>SUM(K38/6)</f>
        <v>113.5</v>
      </c>
      <c r="O38" s="28">
        <f>MAX(E38:J38)</f>
        <v>127</v>
      </c>
      <c r="P38" s="56" t="s">
        <v>28</v>
      </c>
    </row>
    <row r="39" spans="2:16" ht="15.6" x14ac:dyDescent="0.3">
      <c r="B39" s="80">
        <v>2</v>
      </c>
      <c r="C39" s="79" t="s">
        <v>92</v>
      </c>
      <c r="D39" s="41" t="s">
        <v>93</v>
      </c>
      <c r="E39" s="42">
        <v>109</v>
      </c>
      <c r="F39" s="42">
        <v>94</v>
      </c>
      <c r="G39" s="42">
        <v>91</v>
      </c>
      <c r="H39" s="42">
        <v>120</v>
      </c>
      <c r="I39" s="42">
        <v>90</v>
      </c>
      <c r="J39" s="42">
        <v>109</v>
      </c>
      <c r="K39" s="42">
        <f>SUM(E39:J39)</f>
        <v>613</v>
      </c>
      <c r="L39" s="41"/>
      <c r="M39" s="42">
        <f>SUM(K39:L39)</f>
        <v>613</v>
      </c>
      <c r="N39" s="43">
        <f>SUM(K39/6)</f>
        <v>102.16666666666667</v>
      </c>
      <c r="O39" s="15">
        <f>MAX(E39:J39)</f>
        <v>120</v>
      </c>
      <c r="P39" s="44" t="s">
        <v>33</v>
      </c>
    </row>
    <row r="40" spans="2:16" ht="15.6" x14ac:dyDescent="0.3">
      <c r="B40" s="5"/>
      <c r="C40" s="173"/>
      <c r="D40" s="51"/>
      <c r="E40" s="52"/>
      <c r="F40" s="52"/>
      <c r="G40" s="52"/>
      <c r="H40" s="52"/>
      <c r="I40" s="52"/>
      <c r="J40" s="52"/>
      <c r="K40" s="52"/>
      <c r="L40" s="51"/>
      <c r="M40" s="52"/>
      <c r="N40" s="53"/>
      <c r="O40" s="5"/>
      <c r="P40" s="54"/>
    </row>
    <row r="41" spans="2:16" ht="15.6" x14ac:dyDescent="0.3">
      <c r="B41" s="5"/>
      <c r="C41" s="173"/>
      <c r="D41" s="51"/>
      <c r="E41" s="52"/>
      <c r="F41" s="52"/>
      <c r="G41" s="52"/>
      <c r="H41" s="52"/>
      <c r="I41" s="52"/>
      <c r="J41" s="52"/>
      <c r="K41" s="52"/>
      <c r="L41" s="51"/>
      <c r="M41" s="52"/>
      <c r="N41" s="53"/>
      <c r="O41" s="5"/>
      <c r="P41" s="54"/>
    </row>
    <row r="42" spans="2:16" ht="15.6" x14ac:dyDescent="0.3">
      <c r="B42" s="5"/>
      <c r="C42" s="173"/>
      <c r="D42" s="51"/>
      <c r="E42" s="52"/>
      <c r="F42" s="52"/>
      <c r="G42" s="52"/>
      <c r="H42" s="52"/>
      <c r="I42" s="52"/>
      <c r="J42" s="52"/>
      <c r="K42" s="52"/>
      <c r="L42" s="51"/>
      <c r="M42" s="52"/>
      <c r="N42" s="53"/>
      <c r="O42" s="5"/>
      <c r="P42" s="54"/>
    </row>
    <row r="43" spans="2:16" ht="15.6" x14ac:dyDescent="0.3">
      <c r="C43" s="38" t="s">
        <v>54</v>
      </c>
      <c r="D43" s="3"/>
    </row>
  </sheetData>
  <sortState ref="C29:P31">
    <sortCondition descending="1" ref="M29:M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1"/>
  <sheetViews>
    <sheetView topLeftCell="B41" workbookViewId="0">
      <selection activeCell="T35" sqref="T35"/>
    </sheetView>
  </sheetViews>
  <sheetFormatPr defaultRowHeight="14.4" x14ac:dyDescent="0.3"/>
  <cols>
    <col min="3" max="3" width="25.5546875" customWidth="1"/>
    <col min="16" max="16" width="30.6640625" customWidth="1"/>
  </cols>
  <sheetData>
    <row r="3" spans="2:16" ht="15.6" x14ac:dyDescent="0.3">
      <c r="B3" s="210" t="s">
        <v>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"/>
      <c r="O3" s="1"/>
      <c r="P3" s="1"/>
    </row>
    <row r="4" spans="2:16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6" x14ac:dyDescent="0.3">
      <c r="B5" s="211" t="s">
        <v>41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1"/>
      <c r="O5" s="1"/>
      <c r="P5" s="1"/>
    </row>
    <row r="6" spans="2:16" ht="15.6" x14ac:dyDescent="0.3">
      <c r="B6" s="211" t="s">
        <v>97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"/>
      <c r="O6" s="1"/>
      <c r="P6" s="1"/>
    </row>
    <row r="7" spans="2:16" ht="15.6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6" x14ac:dyDescent="0.3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6" x14ac:dyDescent="0.3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2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6" x14ac:dyDescent="0.3">
      <c r="B11" s="93" t="s">
        <v>74</v>
      </c>
      <c r="C11" s="55" t="s">
        <v>19</v>
      </c>
      <c r="D11" s="57" t="s">
        <v>17</v>
      </c>
      <c r="E11" s="84">
        <v>110</v>
      </c>
      <c r="F11" s="84">
        <v>72</v>
      </c>
      <c r="G11" s="84">
        <v>117</v>
      </c>
      <c r="H11" s="84">
        <v>89</v>
      </c>
      <c r="I11" s="84">
        <v>93</v>
      </c>
      <c r="J11" s="84">
        <v>86</v>
      </c>
      <c r="K11" s="84">
        <f>SUM(E11:J11)</f>
        <v>567</v>
      </c>
      <c r="L11" s="84"/>
      <c r="M11" s="84">
        <f>SUM(K11:L11)</f>
        <v>567</v>
      </c>
      <c r="N11" s="85">
        <f>SUM(M11/6)</f>
        <v>94.5</v>
      </c>
      <c r="O11" s="28">
        <f>MAX(E11:J11)</f>
        <v>117</v>
      </c>
      <c r="P11" s="56" t="s">
        <v>20</v>
      </c>
    </row>
    <row r="12" spans="2:16" ht="15.6" x14ac:dyDescent="0.3">
      <c r="B12" s="27" t="s">
        <v>75</v>
      </c>
      <c r="C12" s="55" t="s">
        <v>77</v>
      </c>
      <c r="D12" s="57" t="s">
        <v>17</v>
      </c>
      <c r="E12" s="84">
        <v>93</v>
      </c>
      <c r="F12" s="84">
        <v>71</v>
      </c>
      <c r="G12" s="84">
        <v>98</v>
      </c>
      <c r="H12" s="84">
        <v>80</v>
      </c>
      <c r="I12" s="84">
        <v>62</v>
      </c>
      <c r="J12" s="84">
        <v>48</v>
      </c>
      <c r="K12" s="84">
        <f>SUM(E12:J12)</f>
        <v>452</v>
      </c>
      <c r="L12" s="84"/>
      <c r="M12" s="84">
        <f>SUM(K12:L12)</f>
        <v>452</v>
      </c>
      <c r="N12" s="85">
        <f>SUM(M12/6)</f>
        <v>75.333333333333329</v>
      </c>
      <c r="O12" s="28">
        <f>MAX(E12:J12)</f>
        <v>98</v>
      </c>
      <c r="P12" s="56" t="s">
        <v>20</v>
      </c>
    </row>
    <row r="13" spans="2:16" ht="15.6" x14ac:dyDescent="0.3">
      <c r="B13" s="80" t="s">
        <v>76</v>
      </c>
      <c r="C13" s="45" t="s">
        <v>21</v>
      </c>
      <c r="D13" s="41" t="s">
        <v>17</v>
      </c>
      <c r="E13" s="92">
        <v>87</v>
      </c>
      <c r="F13" s="92">
        <v>69</v>
      </c>
      <c r="G13" s="92">
        <v>60</v>
      </c>
      <c r="H13" s="92">
        <v>55</v>
      </c>
      <c r="I13" s="92">
        <v>55</v>
      </c>
      <c r="J13" s="92">
        <v>65</v>
      </c>
      <c r="K13" s="92">
        <f>SUM(E13:J13)</f>
        <v>391</v>
      </c>
      <c r="L13" s="42">
        <v>60</v>
      </c>
      <c r="M13" s="42">
        <f>SUM(K13:L13)</f>
        <v>451</v>
      </c>
      <c r="N13" s="43">
        <f>SUM(M13/6)</f>
        <v>75.166666666666671</v>
      </c>
      <c r="O13" s="15">
        <f>MAX(E13:J13)</f>
        <v>87</v>
      </c>
      <c r="P13" s="44" t="s">
        <v>22</v>
      </c>
    </row>
    <row r="14" spans="2:16" ht="15.6" x14ac:dyDescent="0.3">
      <c r="B14" s="3"/>
      <c r="C14" s="16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15.6" x14ac:dyDescent="0.3">
      <c r="B15" s="3"/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6" x14ac:dyDescent="0.3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31.2" x14ac:dyDescent="0.3">
      <c r="B17" s="5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  <c r="K17" s="6" t="s">
        <v>11</v>
      </c>
      <c r="L17" s="17" t="s">
        <v>12</v>
      </c>
      <c r="M17" s="7" t="s">
        <v>13</v>
      </c>
      <c r="N17" s="3" t="s">
        <v>14</v>
      </c>
      <c r="O17" s="3" t="s">
        <v>15</v>
      </c>
      <c r="P17" s="5"/>
    </row>
    <row r="18" spans="2:16" ht="15.6" x14ac:dyDescent="0.3">
      <c r="B18" s="18" t="s">
        <v>74</v>
      </c>
      <c r="C18" s="45" t="s">
        <v>29</v>
      </c>
      <c r="D18" s="41" t="s">
        <v>27</v>
      </c>
      <c r="E18" s="42">
        <v>160</v>
      </c>
      <c r="F18" s="42">
        <v>157</v>
      </c>
      <c r="G18" s="42">
        <v>168</v>
      </c>
      <c r="H18" s="179">
        <v>238</v>
      </c>
      <c r="I18" s="179">
        <v>211</v>
      </c>
      <c r="J18" s="42">
        <v>183</v>
      </c>
      <c r="K18" s="42">
        <f t="shared" ref="K18:K23" si="0">SUM(E18:J18)</f>
        <v>1117</v>
      </c>
      <c r="L18" s="41"/>
      <c r="M18" s="42">
        <f t="shared" ref="M18:M23" si="1">SUM(K18:L18)</f>
        <v>1117</v>
      </c>
      <c r="N18" s="43">
        <f>SUM(K18/6)</f>
        <v>186.16666666666666</v>
      </c>
      <c r="O18" s="10">
        <f t="shared" ref="O18:O23" si="2">MAX(E18:J18)</f>
        <v>238</v>
      </c>
      <c r="P18" s="44" t="s">
        <v>22</v>
      </c>
    </row>
    <row r="19" spans="2:16" ht="15.6" x14ac:dyDescent="0.3">
      <c r="B19" s="94" t="s">
        <v>75</v>
      </c>
      <c r="C19" s="45" t="s">
        <v>49</v>
      </c>
      <c r="D19" s="41" t="s">
        <v>27</v>
      </c>
      <c r="E19" s="42">
        <v>123</v>
      </c>
      <c r="F19" s="42">
        <v>108</v>
      </c>
      <c r="G19" s="42">
        <v>107</v>
      </c>
      <c r="H19" s="42">
        <v>139</v>
      </c>
      <c r="I19" s="42">
        <v>156</v>
      </c>
      <c r="J19" s="42">
        <v>135</v>
      </c>
      <c r="K19" s="42">
        <f t="shared" si="0"/>
        <v>768</v>
      </c>
      <c r="L19" s="42">
        <v>60</v>
      </c>
      <c r="M19" s="42">
        <f t="shared" si="1"/>
        <v>828</v>
      </c>
      <c r="N19" s="43">
        <f>SUM(M19/6)</f>
        <v>138</v>
      </c>
      <c r="O19" s="10">
        <f t="shared" si="2"/>
        <v>156</v>
      </c>
      <c r="P19" s="44" t="s">
        <v>20</v>
      </c>
    </row>
    <row r="20" spans="2:16" ht="15.6" x14ac:dyDescent="0.3">
      <c r="B20" s="86" t="s">
        <v>76</v>
      </c>
      <c r="C20" s="45" t="s">
        <v>26</v>
      </c>
      <c r="D20" s="57" t="s">
        <v>27</v>
      </c>
      <c r="E20" s="42">
        <v>115</v>
      </c>
      <c r="F20" s="42">
        <v>161</v>
      </c>
      <c r="G20" s="42">
        <v>106</v>
      </c>
      <c r="H20" s="42">
        <v>163</v>
      </c>
      <c r="I20" s="42">
        <v>135</v>
      </c>
      <c r="J20" s="42">
        <v>138</v>
      </c>
      <c r="K20" s="84">
        <f t="shared" si="0"/>
        <v>818</v>
      </c>
      <c r="L20" s="57"/>
      <c r="M20" s="84">
        <f t="shared" si="1"/>
        <v>818</v>
      </c>
      <c r="N20" s="85">
        <f>SUM(K20/6)</f>
        <v>136.33333333333334</v>
      </c>
      <c r="O20" s="28">
        <f t="shared" si="2"/>
        <v>163</v>
      </c>
      <c r="P20" s="44" t="s">
        <v>28</v>
      </c>
    </row>
    <row r="21" spans="2:16" ht="15.6" x14ac:dyDescent="0.3">
      <c r="B21" s="87" t="s">
        <v>71</v>
      </c>
      <c r="C21" s="45" t="s">
        <v>30</v>
      </c>
      <c r="D21" s="57" t="s">
        <v>27</v>
      </c>
      <c r="E21" s="42">
        <v>146</v>
      </c>
      <c r="F21" s="42">
        <v>136</v>
      </c>
      <c r="G21" s="42">
        <v>128</v>
      </c>
      <c r="H21" s="42">
        <v>94</v>
      </c>
      <c r="I21" s="42">
        <v>88</v>
      </c>
      <c r="J21" s="42">
        <v>121</v>
      </c>
      <c r="K21" s="42">
        <f t="shared" si="0"/>
        <v>713</v>
      </c>
      <c r="L21" s="41"/>
      <c r="M21" s="42">
        <f t="shared" si="1"/>
        <v>713</v>
      </c>
      <c r="N21" s="43">
        <f>SUM(K21/6)</f>
        <v>118.83333333333333</v>
      </c>
      <c r="O21" s="10">
        <f t="shared" si="2"/>
        <v>146</v>
      </c>
      <c r="P21" s="44" t="s">
        <v>28</v>
      </c>
    </row>
    <row r="22" spans="2:16" ht="15.6" x14ac:dyDescent="0.3">
      <c r="B22" s="90" t="s">
        <v>72</v>
      </c>
      <c r="C22" s="55" t="s">
        <v>32</v>
      </c>
      <c r="D22" s="57" t="s">
        <v>27</v>
      </c>
      <c r="E22" s="84">
        <v>76</v>
      </c>
      <c r="F22" s="84">
        <v>74</v>
      </c>
      <c r="G22" s="84">
        <v>100</v>
      </c>
      <c r="H22" s="84">
        <v>94</v>
      </c>
      <c r="I22" s="84">
        <v>71</v>
      </c>
      <c r="J22" s="84">
        <v>108</v>
      </c>
      <c r="K22" s="42">
        <f t="shared" si="0"/>
        <v>523</v>
      </c>
      <c r="L22" s="42"/>
      <c r="M22" s="42">
        <f t="shared" si="1"/>
        <v>523</v>
      </c>
      <c r="N22" s="43">
        <f>SUM(K22/6)</f>
        <v>87.166666666666671</v>
      </c>
      <c r="O22" s="10">
        <f t="shared" si="2"/>
        <v>108</v>
      </c>
      <c r="P22" s="56" t="s">
        <v>22</v>
      </c>
    </row>
    <row r="23" spans="2:16" ht="15.6" x14ac:dyDescent="0.3">
      <c r="B23" s="87" t="s">
        <v>73</v>
      </c>
      <c r="C23" s="45" t="s">
        <v>102</v>
      </c>
      <c r="D23" s="41" t="s">
        <v>27</v>
      </c>
      <c r="E23" s="42">
        <v>49</v>
      </c>
      <c r="F23" s="42">
        <v>65</v>
      </c>
      <c r="G23" s="42">
        <v>60</v>
      </c>
      <c r="H23" s="42">
        <v>102</v>
      </c>
      <c r="I23" s="42">
        <v>60</v>
      </c>
      <c r="J23" s="42">
        <v>119</v>
      </c>
      <c r="K23" s="42">
        <f t="shared" si="0"/>
        <v>455</v>
      </c>
      <c r="L23" s="41"/>
      <c r="M23" s="42">
        <f t="shared" si="1"/>
        <v>455</v>
      </c>
      <c r="N23" s="43">
        <f>SUM(K23/6)</f>
        <v>75.833333333333329</v>
      </c>
      <c r="O23" s="10">
        <f t="shared" si="2"/>
        <v>119</v>
      </c>
      <c r="P23" s="44" t="s">
        <v>28</v>
      </c>
    </row>
    <row r="24" spans="2:16" ht="15.6" x14ac:dyDescent="0.3">
      <c r="B24" s="5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3"/>
    </row>
    <row r="25" spans="2:16" ht="15.6" x14ac:dyDescent="0.3">
      <c r="B25" s="5"/>
      <c r="C25" s="4" t="s">
        <v>35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15.6" x14ac:dyDescent="0.3"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31.2" x14ac:dyDescent="0.3">
      <c r="B27" s="5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  <c r="K27" s="6" t="s">
        <v>11</v>
      </c>
      <c r="L27" s="6" t="s">
        <v>12</v>
      </c>
      <c r="M27" s="7" t="s">
        <v>13</v>
      </c>
      <c r="N27" s="3" t="s">
        <v>14</v>
      </c>
      <c r="O27" s="3" t="s">
        <v>15</v>
      </c>
      <c r="P27" s="3" t="s">
        <v>16</v>
      </c>
    </row>
    <row r="28" spans="2:16" ht="15.6" x14ac:dyDescent="0.3">
      <c r="B28" s="80">
        <v>1</v>
      </c>
      <c r="C28" s="45" t="s">
        <v>36</v>
      </c>
      <c r="D28" s="41" t="s">
        <v>37</v>
      </c>
      <c r="E28" s="42">
        <v>130</v>
      </c>
      <c r="F28" s="42">
        <v>186</v>
      </c>
      <c r="G28" s="42">
        <v>161</v>
      </c>
      <c r="H28" s="42">
        <v>182</v>
      </c>
      <c r="I28" s="42">
        <v>143</v>
      </c>
      <c r="J28" s="179">
        <v>210</v>
      </c>
      <c r="K28" s="42">
        <f t="shared" ref="K28:K29" si="3">SUM(E28:J28)</f>
        <v>1012</v>
      </c>
      <c r="L28" s="92">
        <v>60</v>
      </c>
      <c r="M28" s="42">
        <f t="shared" ref="M28:M29" si="4">SUM(K28:L28)</f>
        <v>1072</v>
      </c>
      <c r="N28" s="43">
        <f>SUM(M28/6)</f>
        <v>178.66666666666666</v>
      </c>
      <c r="O28" s="15">
        <f t="shared" ref="O28:O29" si="5">MAX(E28:J28)</f>
        <v>210</v>
      </c>
      <c r="P28" s="44" t="s">
        <v>28</v>
      </c>
    </row>
    <row r="29" spans="2:16" ht="15.6" x14ac:dyDescent="0.3">
      <c r="B29" s="80">
        <v>2</v>
      </c>
      <c r="C29" s="45" t="s">
        <v>81</v>
      </c>
      <c r="D29" s="41" t="s">
        <v>37</v>
      </c>
      <c r="E29" s="42">
        <v>170</v>
      </c>
      <c r="F29" s="42">
        <v>153</v>
      </c>
      <c r="G29" s="42">
        <v>148</v>
      </c>
      <c r="H29" s="42">
        <v>138</v>
      </c>
      <c r="I29" s="42">
        <v>103</v>
      </c>
      <c r="J29" s="42">
        <v>155</v>
      </c>
      <c r="K29" s="42">
        <f t="shared" si="3"/>
        <v>867</v>
      </c>
      <c r="L29" s="91">
        <v>0</v>
      </c>
      <c r="M29" s="42">
        <f t="shared" si="4"/>
        <v>867</v>
      </c>
      <c r="N29" s="43">
        <f>SUM(K29/6)</f>
        <v>144.5</v>
      </c>
      <c r="O29" s="15">
        <f t="shared" si="5"/>
        <v>170</v>
      </c>
      <c r="P29" s="44" t="s">
        <v>39</v>
      </c>
    </row>
    <row r="30" spans="2:16" ht="15.6" x14ac:dyDescent="0.3">
      <c r="B30" s="80">
        <v>3</v>
      </c>
      <c r="C30" s="45" t="s">
        <v>70</v>
      </c>
      <c r="D30" s="41" t="s">
        <v>37</v>
      </c>
      <c r="E30" s="42">
        <v>108</v>
      </c>
      <c r="F30" s="42">
        <v>84</v>
      </c>
      <c r="G30" s="42">
        <v>67</v>
      </c>
      <c r="H30" s="42">
        <v>85</v>
      </c>
      <c r="I30" s="42">
        <v>76</v>
      </c>
      <c r="J30" s="42">
        <v>116</v>
      </c>
      <c r="K30" s="42">
        <f t="shared" ref="K30:K31" si="6">SUM(E30:J30)</f>
        <v>536</v>
      </c>
      <c r="L30" s="92">
        <v>60</v>
      </c>
      <c r="M30" s="42">
        <f t="shared" ref="M30:M31" si="7">SUM(K30:L30)</f>
        <v>596</v>
      </c>
      <c r="N30" s="43">
        <f>SUM(M30/6)</f>
        <v>99.333333333333329</v>
      </c>
      <c r="O30" s="15">
        <f t="shared" ref="O30:O31" si="8">MAX(E30:J30)</f>
        <v>116</v>
      </c>
      <c r="P30" s="44" t="s">
        <v>28</v>
      </c>
    </row>
    <row r="31" spans="2:16" ht="15.6" x14ac:dyDescent="0.3">
      <c r="B31" s="80">
        <v>4</v>
      </c>
      <c r="C31" s="45" t="s">
        <v>43</v>
      </c>
      <c r="D31" s="41" t="s">
        <v>37</v>
      </c>
      <c r="E31" s="42">
        <v>80</v>
      </c>
      <c r="F31" s="42">
        <v>54</v>
      </c>
      <c r="G31" s="42">
        <v>99</v>
      </c>
      <c r="H31" s="42">
        <v>85</v>
      </c>
      <c r="I31" s="42">
        <v>99</v>
      </c>
      <c r="J31" s="42">
        <v>90</v>
      </c>
      <c r="K31" s="42">
        <f t="shared" si="6"/>
        <v>507</v>
      </c>
      <c r="L31" s="92">
        <v>60</v>
      </c>
      <c r="M31" s="42">
        <f t="shared" si="7"/>
        <v>567</v>
      </c>
      <c r="N31" s="43">
        <f>SUM(M31/6)</f>
        <v>94.5</v>
      </c>
      <c r="O31" s="15">
        <f t="shared" si="8"/>
        <v>99</v>
      </c>
      <c r="P31" s="44" t="s">
        <v>28</v>
      </c>
    </row>
    <row r="32" spans="2:16" ht="15.6" x14ac:dyDescent="0.3">
      <c r="B32" s="5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"/>
      <c r="P32" s="54"/>
    </row>
    <row r="33" spans="2:16" ht="15.6" x14ac:dyDescent="0.3">
      <c r="B33" s="5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5"/>
      <c r="P33" s="54"/>
    </row>
    <row r="34" spans="2:16" ht="15.6" x14ac:dyDescent="0.3">
      <c r="B34" s="5"/>
      <c r="C34" s="50" t="s">
        <v>104</v>
      </c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3"/>
      <c r="O34" s="5"/>
      <c r="P34" s="54"/>
    </row>
    <row r="35" spans="2:16" ht="15.6" x14ac:dyDescent="0.3">
      <c r="B35" s="5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5"/>
      <c r="P35" s="54"/>
    </row>
    <row r="36" spans="2:16" ht="15.75" customHeight="1" x14ac:dyDescent="0.3">
      <c r="B36" s="5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6" t="s">
        <v>11</v>
      </c>
      <c r="L36" s="6" t="s">
        <v>12</v>
      </c>
      <c r="M36" s="7" t="s">
        <v>13</v>
      </c>
      <c r="N36" s="3" t="s">
        <v>14</v>
      </c>
      <c r="O36" s="3" t="s">
        <v>15</v>
      </c>
      <c r="P36" s="3" t="s">
        <v>16</v>
      </c>
    </row>
    <row r="37" spans="2:16" ht="15.6" x14ac:dyDescent="0.3">
      <c r="B37" s="36">
        <v>1</v>
      </c>
      <c r="C37" s="70" t="s">
        <v>105</v>
      </c>
      <c r="D37" s="41" t="s">
        <v>58</v>
      </c>
      <c r="E37" s="70">
        <v>110</v>
      </c>
      <c r="F37" s="70">
        <v>103</v>
      </c>
      <c r="G37" s="70">
        <v>94</v>
      </c>
      <c r="H37" s="70">
        <v>101</v>
      </c>
      <c r="I37" s="70">
        <v>93</v>
      </c>
      <c r="J37" s="70">
        <v>111</v>
      </c>
      <c r="K37" s="42">
        <f>SUM(E37:J37)</f>
        <v>612</v>
      </c>
      <c r="L37" s="91">
        <v>60</v>
      </c>
      <c r="M37" s="42">
        <f>SUM(K37:L37)</f>
        <v>672</v>
      </c>
      <c r="N37" s="43">
        <f>SUM(K37/6)</f>
        <v>102</v>
      </c>
      <c r="O37" s="15">
        <f>MAX(E37:J37)</f>
        <v>111</v>
      </c>
      <c r="P37" s="56" t="s">
        <v>28</v>
      </c>
    </row>
    <row r="38" spans="2:16" ht="15.6" x14ac:dyDescent="0.3">
      <c r="B38" s="5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"/>
      <c r="P38" s="54"/>
    </row>
    <row r="39" spans="2:16" x14ac:dyDescent="0.3">
      <c r="C39" s="50"/>
      <c r="D39" s="51"/>
      <c r="E39" s="52"/>
      <c r="F39" s="52"/>
      <c r="G39" s="52"/>
      <c r="H39" s="52"/>
      <c r="I39" s="52"/>
      <c r="J39" s="52"/>
      <c r="K39" s="52"/>
      <c r="L39" s="51"/>
      <c r="M39" s="52"/>
      <c r="N39" s="53"/>
      <c r="O39" s="51"/>
      <c r="P39" s="54"/>
    </row>
    <row r="40" spans="2:16" ht="15.6" x14ac:dyDescent="0.3">
      <c r="C40" s="37" t="s">
        <v>103</v>
      </c>
    </row>
    <row r="41" spans="2:16" ht="15.6" x14ac:dyDescent="0.3">
      <c r="C41" s="37"/>
    </row>
    <row r="42" spans="2:16" ht="31.2" x14ac:dyDescent="0.3">
      <c r="B42" s="5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10</v>
      </c>
      <c r="K42" s="6" t="s">
        <v>11</v>
      </c>
      <c r="L42" s="6" t="s">
        <v>12</v>
      </c>
      <c r="M42" s="7" t="s">
        <v>13</v>
      </c>
      <c r="N42" s="3" t="s">
        <v>14</v>
      </c>
      <c r="O42" s="3" t="s">
        <v>15</v>
      </c>
      <c r="P42" s="3" t="s">
        <v>16</v>
      </c>
    </row>
    <row r="43" spans="2:16" ht="15.6" x14ac:dyDescent="0.3">
      <c r="B43" s="88">
        <v>1</v>
      </c>
      <c r="C43" s="95" t="s">
        <v>106</v>
      </c>
      <c r="D43" s="57" t="s">
        <v>82</v>
      </c>
      <c r="E43" s="95">
        <v>123</v>
      </c>
      <c r="F43" s="95">
        <v>108</v>
      </c>
      <c r="G43" s="95">
        <v>110</v>
      </c>
      <c r="H43" s="95">
        <v>106</v>
      </c>
      <c r="I43" s="95">
        <v>87</v>
      </c>
      <c r="J43" s="95">
        <v>96</v>
      </c>
      <c r="K43" s="42">
        <f>SUM(E43:J43)</f>
        <v>630</v>
      </c>
      <c r="L43" s="91"/>
      <c r="M43" s="42">
        <f>SUM(K43:L43)</f>
        <v>630</v>
      </c>
      <c r="N43" s="43">
        <f>SUM(K43/6)</f>
        <v>105</v>
      </c>
      <c r="O43" s="15">
        <f>MAX(E43:J43)</f>
        <v>123</v>
      </c>
      <c r="P43" s="56" t="s">
        <v>103</v>
      </c>
    </row>
    <row r="44" spans="2:16" ht="15.6" x14ac:dyDescent="0.3">
      <c r="B44" s="89">
        <v>2</v>
      </c>
      <c r="C44" s="47" t="s">
        <v>107</v>
      </c>
      <c r="D44" s="57" t="s">
        <v>82</v>
      </c>
      <c r="E44" s="42">
        <v>89</v>
      </c>
      <c r="F44" s="42">
        <v>89</v>
      </c>
      <c r="G44" s="42">
        <v>88</v>
      </c>
      <c r="H44" s="42">
        <v>98</v>
      </c>
      <c r="I44" s="42">
        <v>90</v>
      </c>
      <c r="J44" s="42">
        <v>110</v>
      </c>
      <c r="K44" s="42">
        <f>SUM(E44:J44)</f>
        <v>564</v>
      </c>
      <c r="L44" s="91">
        <v>60</v>
      </c>
      <c r="M44" s="42">
        <f>SUM(K44:L44)</f>
        <v>624</v>
      </c>
      <c r="N44" s="43">
        <f>SUM(K44/6)</f>
        <v>94</v>
      </c>
      <c r="O44" s="15">
        <f>MAX(E44:J44)</f>
        <v>110</v>
      </c>
      <c r="P44" s="56" t="s">
        <v>103</v>
      </c>
    </row>
    <row r="45" spans="2:16" ht="15.6" x14ac:dyDescent="0.3">
      <c r="B45" s="89">
        <v>3</v>
      </c>
      <c r="C45" s="70" t="s">
        <v>108</v>
      </c>
      <c r="D45" s="41" t="s">
        <v>82</v>
      </c>
      <c r="E45" s="70">
        <v>84</v>
      </c>
      <c r="F45" s="70">
        <v>118</v>
      </c>
      <c r="G45" s="70">
        <v>95</v>
      </c>
      <c r="H45" s="70">
        <v>91</v>
      </c>
      <c r="I45" s="70">
        <v>85</v>
      </c>
      <c r="J45" s="70">
        <v>79</v>
      </c>
      <c r="K45" s="42">
        <f>SUM(E45:J45)</f>
        <v>552</v>
      </c>
      <c r="L45" s="92">
        <v>0</v>
      </c>
      <c r="M45" s="42">
        <f>SUM(K45:L45)</f>
        <v>552</v>
      </c>
      <c r="N45" s="43">
        <f>SUM(M45/6)</f>
        <v>92</v>
      </c>
      <c r="O45" s="15">
        <f>MAX(E45:J45)</f>
        <v>118</v>
      </c>
      <c r="P45" s="44" t="s">
        <v>103</v>
      </c>
    </row>
    <row r="47" spans="2:16" ht="15.75" customHeight="1" x14ac:dyDescent="0.3">
      <c r="B47" s="5"/>
      <c r="C47" s="3"/>
      <c r="D47" s="3"/>
      <c r="E47" s="3"/>
      <c r="F47" s="3"/>
      <c r="G47" s="3"/>
      <c r="H47" s="3"/>
      <c r="I47" s="3"/>
      <c r="J47" s="3"/>
      <c r="K47" s="6"/>
      <c r="L47" s="6"/>
      <c r="M47" s="7"/>
      <c r="N47" s="3"/>
      <c r="O47" s="3"/>
      <c r="P47" s="3"/>
    </row>
    <row r="48" spans="2:16" ht="15.6" x14ac:dyDescent="0.3">
      <c r="B48" s="66"/>
      <c r="C48" s="38"/>
      <c r="D48" s="51"/>
      <c r="E48" s="38"/>
      <c r="F48" s="38"/>
      <c r="G48" s="38"/>
      <c r="H48" s="38"/>
      <c r="I48" s="38"/>
      <c r="J48" s="38"/>
      <c r="K48" s="52"/>
      <c r="L48" s="180"/>
      <c r="M48" s="52"/>
      <c r="N48" s="53"/>
      <c r="O48" s="5"/>
      <c r="P48" s="54"/>
    </row>
    <row r="51" spans="3:4" x14ac:dyDescent="0.3">
      <c r="C51" s="212" t="s">
        <v>54</v>
      </c>
      <c r="D51" s="212"/>
    </row>
  </sheetData>
  <sortState ref="C18:P23">
    <sortCondition descending="1" ref="M18:M23"/>
  </sortState>
  <mergeCells count="4">
    <mergeCell ref="B3:M3"/>
    <mergeCell ref="B5:M5"/>
    <mergeCell ref="B6:M6"/>
    <mergeCell ref="C51:D51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9"/>
  <sheetViews>
    <sheetView topLeftCell="A19" workbookViewId="0">
      <selection activeCell="F49" sqref="F49"/>
    </sheetView>
  </sheetViews>
  <sheetFormatPr defaultRowHeight="14.4" x14ac:dyDescent="0.3"/>
  <cols>
    <col min="3" max="3" width="30" customWidth="1"/>
    <col min="16" max="16" width="30.6640625" customWidth="1"/>
  </cols>
  <sheetData>
    <row r="3" spans="2:16" ht="15.6" x14ac:dyDescent="0.3">
      <c r="B3" s="210" t="s">
        <v>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"/>
      <c r="O3" s="1"/>
      <c r="P3" s="1"/>
    </row>
    <row r="4" spans="2:16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6" x14ac:dyDescent="0.3">
      <c r="B5" s="211" t="s">
        <v>42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1"/>
      <c r="O5" s="1"/>
      <c r="P5" s="1"/>
    </row>
    <row r="6" spans="2:16" ht="15.6" x14ac:dyDescent="0.3">
      <c r="B6" s="211" t="s">
        <v>98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"/>
      <c r="O6" s="1"/>
      <c r="P6" s="1"/>
    </row>
    <row r="7" spans="2:16" ht="15.6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6" x14ac:dyDescent="0.3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6" x14ac:dyDescent="0.3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2" x14ac:dyDescent="0.3">
      <c r="B10" s="15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3" t="s">
        <v>9</v>
      </c>
      <c r="J10" s="23" t="s">
        <v>10</v>
      </c>
      <c r="K10" s="103" t="s">
        <v>11</v>
      </c>
      <c r="L10" s="103" t="s">
        <v>12</v>
      </c>
      <c r="M10" s="104" t="s">
        <v>13</v>
      </c>
      <c r="N10" s="23" t="s">
        <v>14</v>
      </c>
      <c r="O10" s="23" t="s">
        <v>15</v>
      </c>
      <c r="P10" s="23" t="s">
        <v>16</v>
      </c>
    </row>
    <row r="11" spans="2:16" ht="15.6" x14ac:dyDescent="0.3">
      <c r="B11" s="189">
        <v>1</v>
      </c>
      <c r="C11" s="46" t="s">
        <v>19</v>
      </c>
      <c r="D11" s="190" t="s">
        <v>17</v>
      </c>
      <c r="E11" s="191">
        <v>103</v>
      </c>
      <c r="F11" s="191">
        <v>89</v>
      </c>
      <c r="G11" s="192">
        <v>113</v>
      </c>
      <c r="H11" s="191">
        <v>80</v>
      </c>
      <c r="I11" s="191">
        <v>104</v>
      </c>
      <c r="J11" s="191">
        <v>84</v>
      </c>
      <c r="K11" s="193">
        <f>SUM(E11:J11)</f>
        <v>573</v>
      </c>
      <c r="L11" s="194"/>
      <c r="M11" s="195">
        <f>SUM(K11:L11)</f>
        <v>573</v>
      </c>
      <c r="N11" s="194">
        <f>SUM(K11/6)</f>
        <v>95.5</v>
      </c>
      <c r="O11" s="74">
        <f>MAX(E11:J11)</f>
        <v>113</v>
      </c>
      <c r="P11" s="195" t="s">
        <v>20</v>
      </c>
    </row>
    <row r="12" spans="2:16" ht="15.6" x14ac:dyDescent="0.3">
      <c r="B12" s="8">
        <v>2</v>
      </c>
      <c r="C12" s="62" t="s">
        <v>18</v>
      </c>
      <c r="D12" s="58" t="s">
        <v>17</v>
      </c>
      <c r="E12" s="41">
        <v>108</v>
      </c>
      <c r="F12" s="41">
        <v>91</v>
      </c>
      <c r="G12" s="198">
        <v>88</v>
      </c>
      <c r="H12" s="41">
        <v>96</v>
      </c>
      <c r="I12" s="41">
        <v>82</v>
      </c>
      <c r="J12" s="41">
        <v>98</v>
      </c>
      <c r="K12" s="183">
        <f>SUM(E12:J12)</f>
        <v>563</v>
      </c>
      <c r="L12" s="41"/>
      <c r="M12" s="44">
        <f>SUM(K12:L12)</f>
        <v>563</v>
      </c>
      <c r="N12" s="41">
        <f>SUM(K12/6)</f>
        <v>93.833333333333329</v>
      </c>
      <c r="O12" s="10">
        <f>MAX(E12:J12)</f>
        <v>108</v>
      </c>
      <c r="P12" s="44" t="s">
        <v>33</v>
      </c>
    </row>
    <row r="13" spans="2:16" ht="15.6" x14ac:dyDescent="0.3">
      <c r="B13" s="8">
        <v>3</v>
      </c>
      <c r="C13" s="184" t="s">
        <v>110</v>
      </c>
      <c r="D13" s="58" t="s">
        <v>17</v>
      </c>
      <c r="E13" s="59">
        <v>87</v>
      </c>
      <c r="F13" s="59">
        <v>64</v>
      </c>
      <c r="G13" s="59">
        <v>65</v>
      </c>
      <c r="H13" s="59">
        <v>118</v>
      </c>
      <c r="I13" s="59">
        <v>94</v>
      </c>
      <c r="J13" s="59">
        <v>77</v>
      </c>
      <c r="K13" s="183">
        <f>SUM(E13:J13)</f>
        <v>505</v>
      </c>
      <c r="L13" s="41"/>
      <c r="M13" s="44">
        <f>SUM(K13:L13)</f>
        <v>505</v>
      </c>
      <c r="N13" s="41">
        <f>SUM(K13/6)</f>
        <v>84.166666666666671</v>
      </c>
      <c r="O13" s="10">
        <f>MAX(E13:J13)</f>
        <v>118</v>
      </c>
      <c r="P13" s="44" t="s">
        <v>33</v>
      </c>
    </row>
    <row r="14" spans="2:16" ht="15.6" x14ac:dyDescent="0.3">
      <c r="B14" s="24">
        <v>4</v>
      </c>
      <c r="C14" s="62" t="s">
        <v>21</v>
      </c>
      <c r="D14" s="58" t="s">
        <v>17</v>
      </c>
      <c r="E14" s="59">
        <v>74</v>
      </c>
      <c r="F14" s="59">
        <v>74</v>
      </c>
      <c r="G14" s="61">
        <v>68</v>
      </c>
      <c r="H14" s="59">
        <v>69</v>
      </c>
      <c r="I14" s="59">
        <v>52</v>
      </c>
      <c r="J14" s="59">
        <v>56</v>
      </c>
      <c r="K14" s="183">
        <f>SUM(E14:J14)</f>
        <v>393</v>
      </c>
      <c r="L14" s="41">
        <v>60</v>
      </c>
      <c r="M14" s="44">
        <f>SUM(K14:L14)</f>
        <v>453</v>
      </c>
      <c r="N14" s="41">
        <f>SUM(K14/6)</f>
        <v>65.5</v>
      </c>
      <c r="O14" s="10">
        <f>MAX(E14:J14)</f>
        <v>74</v>
      </c>
      <c r="P14" s="44" t="s">
        <v>22</v>
      </c>
    </row>
    <row r="15" spans="2:16" ht="15.6" x14ac:dyDescent="0.3">
      <c r="B15" s="24">
        <v>5</v>
      </c>
      <c r="C15" s="62" t="s">
        <v>77</v>
      </c>
      <c r="D15" s="58" t="s">
        <v>17</v>
      </c>
      <c r="E15" s="59">
        <v>83</v>
      </c>
      <c r="F15" s="59">
        <v>70</v>
      </c>
      <c r="G15" s="61">
        <v>47</v>
      </c>
      <c r="H15" s="59">
        <v>60</v>
      </c>
      <c r="I15" s="59">
        <v>50</v>
      </c>
      <c r="J15" s="59">
        <v>55</v>
      </c>
      <c r="K15" s="183">
        <f>SUM(E15:J15)</f>
        <v>365</v>
      </c>
      <c r="L15" s="41"/>
      <c r="M15" s="44">
        <f>SUM(K15:L15)</f>
        <v>365</v>
      </c>
      <c r="N15" s="41">
        <f>SUM(K15/6)</f>
        <v>60.833333333333336</v>
      </c>
      <c r="O15" s="10">
        <f>MAX(E15:J15)</f>
        <v>83</v>
      </c>
      <c r="P15" s="44" t="s">
        <v>20</v>
      </c>
    </row>
    <row r="16" spans="2:16" ht="15.6" x14ac:dyDescent="0.3">
      <c r="B16" s="3"/>
      <c r="C16" s="50"/>
      <c r="D16" s="51"/>
      <c r="E16" s="63"/>
      <c r="F16" s="63"/>
      <c r="G16" s="185"/>
      <c r="H16" s="63"/>
      <c r="I16" s="63"/>
      <c r="J16" s="63"/>
      <c r="K16" s="54"/>
      <c r="L16" s="51"/>
      <c r="M16" s="54"/>
      <c r="N16" s="51"/>
      <c r="O16" s="5"/>
      <c r="P16" s="54"/>
    </row>
    <row r="17" spans="2:16" ht="15.6" x14ac:dyDescent="0.3">
      <c r="B17" s="3"/>
      <c r="C17" s="4" t="s">
        <v>25</v>
      </c>
      <c r="D17" s="5"/>
      <c r="E17" s="63"/>
      <c r="F17" s="63"/>
      <c r="G17" s="63"/>
      <c r="H17" s="63"/>
      <c r="I17" s="63"/>
      <c r="J17" s="63"/>
      <c r="K17" s="5"/>
      <c r="L17" s="5"/>
      <c r="M17" s="5"/>
      <c r="N17" s="3"/>
      <c r="O17" s="3"/>
      <c r="P17" s="3"/>
    </row>
    <row r="18" spans="2:16" ht="15.6" x14ac:dyDescent="0.3">
      <c r="B18" s="3"/>
      <c r="C18" s="4"/>
      <c r="D18" s="5"/>
      <c r="E18" s="63"/>
      <c r="F18" s="63"/>
      <c r="G18" s="63"/>
      <c r="H18" s="63"/>
      <c r="I18" s="63"/>
      <c r="J18" s="63"/>
      <c r="K18" s="5"/>
      <c r="L18" s="5"/>
      <c r="M18" s="5"/>
      <c r="N18" s="3"/>
      <c r="O18" s="3"/>
      <c r="P18" s="3"/>
    </row>
    <row r="19" spans="2:16" ht="31.2" x14ac:dyDescent="0.3">
      <c r="B19" s="15" t="s">
        <v>2</v>
      </c>
      <c r="C19" s="23" t="s">
        <v>3</v>
      </c>
      <c r="D19" s="23" t="s">
        <v>4</v>
      </c>
      <c r="E19" s="60" t="s">
        <v>5</v>
      </c>
      <c r="F19" s="60" t="s">
        <v>6</v>
      </c>
      <c r="G19" s="60" t="s">
        <v>7</v>
      </c>
      <c r="H19" s="60" t="s">
        <v>8</v>
      </c>
      <c r="I19" s="60" t="s">
        <v>9</v>
      </c>
      <c r="J19" s="60" t="s">
        <v>10</v>
      </c>
      <c r="K19" s="103" t="s">
        <v>11</v>
      </c>
      <c r="L19" s="103" t="s">
        <v>12</v>
      </c>
      <c r="M19" s="104" t="s">
        <v>13</v>
      </c>
      <c r="N19" s="23" t="s">
        <v>14</v>
      </c>
      <c r="O19" s="23" t="s">
        <v>15</v>
      </c>
      <c r="P19" s="15"/>
    </row>
    <row r="20" spans="2:16" ht="15.6" x14ac:dyDescent="0.3">
      <c r="B20" s="196">
        <v>1</v>
      </c>
      <c r="C20" s="46" t="s">
        <v>29</v>
      </c>
      <c r="D20" s="194" t="s">
        <v>27</v>
      </c>
      <c r="E20" s="195">
        <v>150</v>
      </c>
      <c r="F20" s="195">
        <v>204</v>
      </c>
      <c r="G20" s="195">
        <v>177</v>
      </c>
      <c r="H20" s="195">
        <v>197</v>
      </c>
      <c r="I20" s="195">
        <v>214</v>
      </c>
      <c r="J20" s="195">
        <v>216</v>
      </c>
      <c r="K20" s="195">
        <f>SUM(E20:J20)</f>
        <v>1158</v>
      </c>
      <c r="L20" s="194"/>
      <c r="M20" s="195">
        <f>SUM(K20:L20)</f>
        <v>1158</v>
      </c>
      <c r="N20" s="194">
        <f>SUM(K20/6)</f>
        <v>193</v>
      </c>
      <c r="O20" s="74">
        <f>MAX(E20:J20)</f>
        <v>216</v>
      </c>
      <c r="P20" s="195" t="s">
        <v>22</v>
      </c>
    </row>
    <row r="21" spans="2:16" ht="15.6" x14ac:dyDescent="0.3">
      <c r="B21" s="18">
        <v>2</v>
      </c>
      <c r="C21" s="45" t="s">
        <v>26</v>
      </c>
      <c r="D21" s="58" t="s">
        <v>27</v>
      </c>
      <c r="E21" s="59">
        <v>159</v>
      </c>
      <c r="F21" s="59">
        <v>154</v>
      </c>
      <c r="G21" s="59">
        <v>140</v>
      </c>
      <c r="H21" s="59">
        <v>162</v>
      </c>
      <c r="I21" s="59">
        <v>111</v>
      </c>
      <c r="J21" s="59">
        <v>178</v>
      </c>
      <c r="K21" s="183">
        <f>SUM(E21:J21)</f>
        <v>904</v>
      </c>
      <c r="L21" s="44"/>
      <c r="M21" s="44">
        <f>SUM(K21:L21)</f>
        <v>904</v>
      </c>
      <c r="N21" s="41">
        <f>SUM(K21/6)</f>
        <v>150.66666666666666</v>
      </c>
      <c r="O21" s="10">
        <f>MAX(E21:J21)</f>
        <v>178</v>
      </c>
      <c r="P21" s="44" t="s">
        <v>28</v>
      </c>
    </row>
    <row r="22" spans="2:16" ht="15.6" x14ac:dyDescent="0.3">
      <c r="B22" s="18">
        <v>3</v>
      </c>
      <c r="C22" s="45" t="s">
        <v>30</v>
      </c>
      <c r="D22" s="58" t="s">
        <v>27</v>
      </c>
      <c r="E22" s="60">
        <v>97</v>
      </c>
      <c r="F22" s="60">
        <v>122</v>
      </c>
      <c r="G22" s="60">
        <v>112</v>
      </c>
      <c r="H22" s="60">
        <v>102</v>
      </c>
      <c r="I22" s="60">
        <v>105</v>
      </c>
      <c r="J22" s="60">
        <v>87</v>
      </c>
      <c r="K22" s="183">
        <f>SUM(E22:J22)</f>
        <v>625</v>
      </c>
      <c r="L22" s="44"/>
      <c r="M22" s="44">
        <f>SUM(K22:L22)</f>
        <v>625</v>
      </c>
      <c r="N22" s="41">
        <f>SUM(M22/6)</f>
        <v>104.16666666666667</v>
      </c>
      <c r="O22" s="10">
        <f>MAX(E22:J22)</f>
        <v>122</v>
      </c>
      <c r="P22" s="44" t="s">
        <v>28</v>
      </c>
    </row>
    <row r="23" spans="2:16" ht="15.6" x14ac:dyDescent="0.3">
      <c r="B23" s="90">
        <v>4</v>
      </c>
      <c r="C23" s="55" t="s">
        <v>102</v>
      </c>
      <c r="D23" s="57" t="s">
        <v>27</v>
      </c>
      <c r="E23" s="56">
        <v>87</v>
      </c>
      <c r="F23" s="56">
        <v>76</v>
      </c>
      <c r="G23" s="56">
        <v>60</v>
      </c>
      <c r="H23" s="56">
        <v>101</v>
      </c>
      <c r="I23" s="56">
        <v>73</v>
      </c>
      <c r="J23" s="56">
        <v>92</v>
      </c>
      <c r="K23" s="44">
        <f>SUM(E23:J23)</f>
        <v>489</v>
      </c>
      <c r="L23" s="41"/>
      <c r="M23" s="44">
        <f>SUM(K23:L23)</f>
        <v>489</v>
      </c>
      <c r="N23" s="41">
        <f>SUM(K23/6)</f>
        <v>81.5</v>
      </c>
      <c r="O23" s="10">
        <f>MAX(E23:J23)</f>
        <v>101</v>
      </c>
      <c r="P23" s="56" t="s">
        <v>28</v>
      </c>
    </row>
    <row r="24" spans="2:16" ht="15.6" x14ac:dyDescent="0.3">
      <c r="B24" s="87">
        <v>5</v>
      </c>
      <c r="C24" s="45" t="s">
        <v>32</v>
      </c>
      <c r="D24" s="41" t="s">
        <v>27</v>
      </c>
      <c r="E24" s="44">
        <v>51</v>
      </c>
      <c r="F24" s="44">
        <v>85</v>
      </c>
      <c r="G24" s="44">
        <v>65</v>
      </c>
      <c r="H24" s="44">
        <v>63</v>
      </c>
      <c r="I24" s="44">
        <v>62</v>
      </c>
      <c r="J24" s="44">
        <v>83</v>
      </c>
      <c r="K24" s="44">
        <f>SUM(E24:J24)</f>
        <v>409</v>
      </c>
      <c r="L24" s="44"/>
      <c r="M24" s="44">
        <f>SUM(K24:L24)</f>
        <v>409</v>
      </c>
      <c r="N24" s="41">
        <f>SUM(K24/6)</f>
        <v>68.166666666666671</v>
      </c>
      <c r="O24" s="10">
        <f>MAX(E24:J24)</f>
        <v>85</v>
      </c>
      <c r="P24" s="44" t="s">
        <v>22</v>
      </c>
    </row>
    <row r="25" spans="2:16" ht="15.6" x14ac:dyDescent="0.3">
      <c r="B25" s="19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</row>
    <row r="26" spans="2:16" ht="15.6" x14ac:dyDescent="0.3">
      <c r="B26" s="5"/>
      <c r="C26" s="4" t="s">
        <v>35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  <c r="P26" s="3"/>
    </row>
    <row r="27" spans="2:16" ht="15.6" x14ac:dyDescent="0.3"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3"/>
      <c r="O27" s="3"/>
      <c r="P27" s="3"/>
    </row>
    <row r="28" spans="2:16" ht="31.2" x14ac:dyDescent="0.3">
      <c r="B28" s="15" t="s">
        <v>2</v>
      </c>
      <c r="C28" s="23" t="s">
        <v>3</v>
      </c>
      <c r="D28" s="23" t="s">
        <v>4</v>
      </c>
      <c r="E28" s="23" t="s">
        <v>5</v>
      </c>
      <c r="F28" s="23" t="s">
        <v>6</v>
      </c>
      <c r="G28" s="23" t="s">
        <v>7</v>
      </c>
      <c r="H28" s="23" t="s">
        <v>8</v>
      </c>
      <c r="I28" s="23" t="s">
        <v>9</v>
      </c>
      <c r="J28" s="23" t="s">
        <v>10</v>
      </c>
      <c r="K28" s="103" t="s">
        <v>11</v>
      </c>
      <c r="L28" s="103" t="s">
        <v>12</v>
      </c>
      <c r="M28" s="104" t="s">
        <v>13</v>
      </c>
      <c r="N28" s="23" t="s">
        <v>14</v>
      </c>
      <c r="O28" s="23" t="s">
        <v>15</v>
      </c>
      <c r="P28" s="23" t="s">
        <v>16</v>
      </c>
    </row>
    <row r="29" spans="2:16" ht="15.6" x14ac:dyDescent="0.3">
      <c r="B29" s="189">
        <v>1</v>
      </c>
      <c r="C29" s="46" t="s">
        <v>36</v>
      </c>
      <c r="D29" s="190" t="s">
        <v>37</v>
      </c>
      <c r="E29" s="191">
        <v>192</v>
      </c>
      <c r="F29" s="191">
        <v>169</v>
      </c>
      <c r="G29" s="191">
        <v>148</v>
      </c>
      <c r="H29" s="191">
        <v>191</v>
      </c>
      <c r="I29" s="191">
        <v>172</v>
      </c>
      <c r="J29" s="191">
        <v>165</v>
      </c>
      <c r="K29" s="193">
        <f t="shared" ref="K29:K34" si="0">SUM(E29:J29)</f>
        <v>1037</v>
      </c>
      <c r="L29" s="194">
        <v>60</v>
      </c>
      <c r="M29" s="195">
        <f t="shared" ref="M29:M34" si="1">SUM(K29:L29)</f>
        <v>1097</v>
      </c>
      <c r="N29" s="194">
        <f>SUM(M29/6)</f>
        <v>182.83333333333334</v>
      </c>
      <c r="O29" s="74">
        <f>MAX(E29:J29)</f>
        <v>192</v>
      </c>
      <c r="P29" s="195" t="s">
        <v>28</v>
      </c>
    </row>
    <row r="30" spans="2:16" ht="15.6" x14ac:dyDescent="0.3">
      <c r="B30" s="8">
        <v>2</v>
      </c>
      <c r="C30" s="47" t="s">
        <v>52</v>
      </c>
      <c r="D30" s="58" t="s">
        <v>37</v>
      </c>
      <c r="E30" s="59">
        <v>158</v>
      </c>
      <c r="F30" s="59">
        <v>170</v>
      </c>
      <c r="G30" s="59">
        <v>170</v>
      </c>
      <c r="H30" s="59">
        <v>145</v>
      </c>
      <c r="I30" s="59">
        <v>160</v>
      </c>
      <c r="J30" s="59">
        <v>149</v>
      </c>
      <c r="K30" s="183">
        <f t="shared" si="0"/>
        <v>952</v>
      </c>
      <c r="L30" s="41"/>
      <c r="M30" s="44">
        <f t="shared" si="1"/>
        <v>952</v>
      </c>
      <c r="N30" s="41">
        <f>SUM(K30/6)</f>
        <v>158.66666666666666</v>
      </c>
      <c r="O30" s="10">
        <f>MAX(E30:J30)</f>
        <v>170</v>
      </c>
      <c r="P30" s="44" t="s">
        <v>33</v>
      </c>
    </row>
    <row r="31" spans="2:16" ht="15.6" x14ac:dyDescent="0.3">
      <c r="B31" s="8">
        <v>3</v>
      </c>
      <c r="C31" s="45" t="s">
        <v>53</v>
      </c>
      <c r="D31" s="58" t="s">
        <v>37</v>
      </c>
      <c r="E31" s="59">
        <v>145</v>
      </c>
      <c r="F31" s="59">
        <v>146</v>
      </c>
      <c r="G31" s="59">
        <v>145</v>
      </c>
      <c r="H31" s="59">
        <v>138</v>
      </c>
      <c r="I31" s="59">
        <v>178</v>
      </c>
      <c r="J31" s="59">
        <v>134</v>
      </c>
      <c r="K31" s="183">
        <f t="shared" si="0"/>
        <v>886</v>
      </c>
      <c r="L31" s="41"/>
      <c r="M31" s="44">
        <f t="shared" si="1"/>
        <v>886</v>
      </c>
      <c r="N31" s="41">
        <f>SUM(K31/6)</f>
        <v>147.66666666666666</v>
      </c>
      <c r="O31" s="10">
        <f>MAX(E31:J31)</f>
        <v>178</v>
      </c>
      <c r="P31" s="44" t="s">
        <v>33</v>
      </c>
    </row>
    <row r="32" spans="2:16" ht="15.6" x14ac:dyDescent="0.3">
      <c r="B32" s="8">
        <v>4</v>
      </c>
      <c r="C32" s="46" t="s">
        <v>31</v>
      </c>
      <c r="D32" s="58" t="s">
        <v>37</v>
      </c>
      <c r="E32" s="41">
        <v>130</v>
      </c>
      <c r="F32" s="41">
        <v>141</v>
      </c>
      <c r="G32" s="41">
        <v>135</v>
      </c>
      <c r="H32" s="41">
        <v>175</v>
      </c>
      <c r="I32" s="41">
        <v>137</v>
      </c>
      <c r="J32" s="41">
        <v>139</v>
      </c>
      <c r="K32" s="186">
        <f t="shared" si="0"/>
        <v>857</v>
      </c>
      <c r="L32" s="41"/>
      <c r="M32" s="41">
        <f t="shared" si="1"/>
        <v>857</v>
      </c>
      <c r="N32" s="41">
        <v>130</v>
      </c>
      <c r="O32" s="81">
        <f>MAX(D32:I32)</f>
        <v>175</v>
      </c>
      <c r="P32" s="44" t="s">
        <v>22</v>
      </c>
    </row>
    <row r="33" spans="2:16" ht="15.6" x14ac:dyDescent="0.3">
      <c r="B33" s="22">
        <v>5</v>
      </c>
      <c r="C33" s="45" t="s">
        <v>34</v>
      </c>
      <c r="D33" s="58" t="s">
        <v>37</v>
      </c>
      <c r="E33" s="59">
        <v>108</v>
      </c>
      <c r="F33" s="59">
        <v>122</v>
      </c>
      <c r="G33" s="59">
        <v>108</v>
      </c>
      <c r="H33" s="59">
        <v>162</v>
      </c>
      <c r="I33" s="59">
        <v>136</v>
      </c>
      <c r="J33" s="59">
        <v>124</v>
      </c>
      <c r="K33" s="183">
        <f t="shared" si="0"/>
        <v>760</v>
      </c>
      <c r="L33" s="41">
        <v>60</v>
      </c>
      <c r="M33" s="44">
        <f t="shared" si="1"/>
        <v>820</v>
      </c>
      <c r="N33" s="41">
        <f>SUM(K33/6)</f>
        <v>126.66666666666667</v>
      </c>
      <c r="O33" s="10">
        <f>MAX(E33:J33)</f>
        <v>162</v>
      </c>
      <c r="P33" s="44" t="s">
        <v>33</v>
      </c>
    </row>
    <row r="34" spans="2:16" ht="15.6" x14ac:dyDescent="0.3">
      <c r="B34" s="187">
        <v>6</v>
      </c>
      <c r="C34" s="45" t="s">
        <v>44</v>
      </c>
      <c r="D34" s="58" t="s">
        <v>37</v>
      </c>
      <c r="E34" s="59">
        <v>78</v>
      </c>
      <c r="F34" s="59">
        <v>108</v>
      </c>
      <c r="G34" s="59">
        <v>93</v>
      </c>
      <c r="H34" s="59">
        <v>89</v>
      </c>
      <c r="I34" s="59">
        <v>79</v>
      </c>
      <c r="J34" s="59">
        <v>60</v>
      </c>
      <c r="K34" s="44">
        <f t="shared" si="0"/>
        <v>507</v>
      </c>
      <c r="L34" s="44">
        <v>60</v>
      </c>
      <c r="M34" s="44">
        <f t="shared" si="1"/>
        <v>567</v>
      </c>
      <c r="N34" s="41">
        <f>SUM(M34/6)</f>
        <v>94.5</v>
      </c>
      <c r="O34" s="15">
        <f>MAX(E34:J34)</f>
        <v>108</v>
      </c>
      <c r="P34" s="44" t="s">
        <v>28</v>
      </c>
    </row>
    <row r="35" spans="2:16" ht="15.6" x14ac:dyDescent="0.3">
      <c r="B35" s="5"/>
      <c r="C35" s="50"/>
      <c r="D35" s="51"/>
      <c r="E35" s="63"/>
      <c r="F35" s="63"/>
      <c r="G35" s="63"/>
      <c r="H35" s="63"/>
      <c r="I35" s="63"/>
      <c r="J35" s="63"/>
      <c r="K35" s="52"/>
      <c r="L35" s="51"/>
      <c r="M35" s="52"/>
      <c r="N35" s="53"/>
      <c r="O35" s="5"/>
      <c r="P35" s="54"/>
    </row>
    <row r="36" spans="2:16" ht="15.6" x14ac:dyDescent="0.3">
      <c r="B36" s="5"/>
      <c r="C36" s="50"/>
      <c r="D36" s="51"/>
      <c r="E36" s="63"/>
      <c r="F36" s="63"/>
      <c r="G36" s="63"/>
      <c r="H36" s="63"/>
      <c r="I36" s="63"/>
      <c r="J36" s="63"/>
      <c r="K36" s="52"/>
      <c r="L36" s="51"/>
      <c r="M36" s="52"/>
      <c r="N36" s="53"/>
      <c r="O36" s="5"/>
      <c r="P36" s="54"/>
    </row>
    <row r="37" spans="2:16" ht="15.6" x14ac:dyDescent="0.3">
      <c r="B37" s="5"/>
      <c r="C37" s="37" t="s">
        <v>104</v>
      </c>
    </row>
    <row r="38" spans="2:16" ht="15.6" x14ac:dyDescent="0.3">
      <c r="C38" s="25"/>
    </row>
    <row r="39" spans="2:16" ht="15.6" x14ac:dyDescent="0.3">
      <c r="B39" s="36">
        <v>1</v>
      </c>
      <c r="C39" s="82" t="s">
        <v>57</v>
      </c>
      <c r="D39" s="41" t="s">
        <v>58</v>
      </c>
      <c r="E39" s="188">
        <v>125</v>
      </c>
      <c r="F39" s="188">
        <v>159</v>
      </c>
      <c r="G39" s="188">
        <v>100</v>
      </c>
      <c r="H39" s="188">
        <v>129</v>
      </c>
      <c r="I39" s="188">
        <v>108</v>
      </c>
      <c r="J39" s="188">
        <v>147</v>
      </c>
      <c r="K39" s="44">
        <f>SUM(E39:J39)</f>
        <v>768</v>
      </c>
      <c r="L39" s="41"/>
      <c r="M39" s="44">
        <f>SUM(K39:L39)</f>
        <v>768</v>
      </c>
      <c r="N39" s="41">
        <f>SUM(K39/6)</f>
        <v>128</v>
      </c>
      <c r="O39" s="15">
        <f>MAX(E39:J39)</f>
        <v>159</v>
      </c>
      <c r="P39" s="56" t="s">
        <v>28</v>
      </c>
    </row>
    <row r="40" spans="2:16" ht="15.6" x14ac:dyDescent="0.3">
      <c r="B40" s="36">
        <v>2</v>
      </c>
      <c r="C40" s="64" t="s">
        <v>68</v>
      </c>
      <c r="D40" s="41" t="s">
        <v>58</v>
      </c>
      <c r="E40" s="59">
        <v>74</v>
      </c>
      <c r="F40" s="59">
        <v>88</v>
      </c>
      <c r="G40" s="59">
        <v>91</v>
      </c>
      <c r="H40" s="59">
        <v>99</v>
      </c>
      <c r="I40" s="59">
        <v>149</v>
      </c>
      <c r="J40" s="59">
        <v>104</v>
      </c>
      <c r="K40" s="44">
        <f t="shared" ref="K40" si="2">SUM(E40:J40)</f>
        <v>605</v>
      </c>
      <c r="L40" s="41">
        <v>60</v>
      </c>
      <c r="M40" s="44">
        <f t="shared" ref="M40" si="3">SUM(K40:L40)</f>
        <v>665</v>
      </c>
      <c r="N40" s="41">
        <f>SUM(M40/6)</f>
        <v>110.83333333333333</v>
      </c>
      <c r="O40" s="10">
        <f t="shared" ref="O40" si="4">MAX(E40:J40)</f>
        <v>149</v>
      </c>
      <c r="P40" s="44" t="s">
        <v>33</v>
      </c>
    </row>
    <row r="41" spans="2:16" ht="15.6" x14ac:dyDescent="0.3">
      <c r="B41" s="66"/>
      <c r="C41" s="197"/>
      <c r="D41" s="51"/>
      <c r="E41" s="63"/>
      <c r="F41" s="63"/>
      <c r="G41" s="63"/>
      <c r="H41" s="63"/>
      <c r="I41" s="63"/>
      <c r="J41" s="63"/>
      <c r="K41" s="54"/>
      <c r="L41" s="51"/>
      <c r="M41" s="54"/>
      <c r="N41" s="51"/>
      <c r="O41" s="5"/>
      <c r="P41" s="54"/>
    </row>
    <row r="42" spans="2:16" ht="15.6" x14ac:dyDescent="0.3">
      <c r="B42" s="66"/>
      <c r="C42" s="197"/>
      <c r="D42" s="51"/>
      <c r="E42" s="63"/>
      <c r="F42" s="63"/>
      <c r="G42" s="63"/>
      <c r="H42" s="63"/>
      <c r="I42" s="63"/>
      <c r="J42" s="63"/>
      <c r="K42" s="54"/>
      <c r="L42" s="51"/>
      <c r="M42" s="54"/>
      <c r="N42" s="51"/>
      <c r="O42" s="5"/>
      <c r="P42" s="54"/>
    </row>
    <row r="43" spans="2:16" ht="15.6" x14ac:dyDescent="0.3">
      <c r="B43" s="66"/>
      <c r="C43" s="197"/>
      <c r="D43" s="51"/>
      <c r="E43" s="63"/>
      <c r="F43" s="63"/>
      <c r="G43" s="63"/>
      <c r="H43" s="63"/>
      <c r="I43" s="63"/>
      <c r="J43" s="63"/>
      <c r="K43" s="54"/>
      <c r="L43" s="51"/>
      <c r="M43" s="54"/>
      <c r="N43" s="51"/>
      <c r="O43" s="5"/>
      <c r="P43" s="54"/>
    </row>
    <row r="44" spans="2:16" ht="15.6" x14ac:dyDescent="0.3">
      <c r="C44" s="38" t="s">
        <v>47</v>
      </c>
      <c r="D44" s="3"/>
    </row>
    <row r="45" spans="2:16" x14ac:dyDescent="0.3">
      <c r="C45" t="s">
        <v>109</v>
      </c>
    </row>
    <row r="47" spans="2:16" x14ac:dyDescent="0.3">
      <c r="E47" s="105"/>
    </row>
    <row r="48" spans="2:16" x14ac:dyDescent="0.3">
      <c r="E48" s="105"/>
    </row>
    <row r="49" spans="5:5" x14ac:dyDescent="0.3">
      <c r="E49" s="105"/>
    </row>
  </sheetData>
  <sortState ref="C27:P31">
    <sortCondition descending="1" ref="K27:K31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6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8"/>
  <sheetViews>
    <sheetView topLeftCell="B28" workbookViewId="0">
      <selection activeCell="U37" sqref="U37"/>
    </sheetView>
  </sheetViews>
  <sheetFormatPr defaultRowHeight="14.4" x14ac:dyDescent="0.3"/>
  <cols>
    <col min="3" max="3" width="23.109375" customWidth="1"/>
    <col min="16" max="16" width="28.109375" customWidth="1"/>
    <col min="19" max="19" width="8.109375" customWidth="1"/>
  </cols>
  <sheetData>
    <row r="3" spans="2:16" ht="15.6" x14ac:dyDescent="0.3">
      <c r="B3" s="210" t="s">
        <v>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"/>
      <c r="O3" s="1"/>
      <c r="P3" s="1"/>
    </row>
    <row r="4" spans="2:16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6" x14ac:dyDescent="0.3">
      <c r="B5" s="211" t="s">
        <v>55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1"/>
      <c r="O5" s="1"/>
      <c r="P5" s="1"/>
    </row>
    <row r="6" spans="2:16" ht="15.6" x14ac:dyDescent="0.3">
      <c r="B6" s="211" t="s">
        <v>115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"/>
      <c r="O6" s="1"/>
      <c r="P6" s="1"/>
    </row>
    <row r="7" spans="2:16" ht="15.6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6" x14ac:dyDescent="0.3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6" x14ac:dyDescent="0.3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2" x14ac:dyDescent="0.3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6" x14ac:dyDescent="0.3">
      <c r="B11" s="203">
        <v>1</v>
      </c>
      <c r="C11" s="45" t="s">
        <v>18</v>
      </c>
      <c r="D11" s="41" t="s">
        <v>17</v>
      </c>
      <c r="E11" s="207">
        <v>123</v>
      </c>
      <c r="F11" s="207">
        <v>99</v>
      </c>
      <c r="G11" s="207">
        <v>98</v>
      </c>
      <c r="H11" s="207">
        <v>93</v>
      </c>
      <c r="I11" s="207">
        <v>102</v>
      </c>
      <c r="J11" s="207">
        <v>131</v>
      </c>
      <c r="K11" s="205">
        <f>SUM(E11:J11)</f>
        <v>646</v>
      </c>
      <c r="L11" s="41"/>
      <c r="M11" s="42">
        <f>SUM(K11:L11)</f>
        <v>646</v>
      </c>
      <c r="N11" s="43">
        <f>SUM(K11/6)</f>
        <v>107.66666666666667</v>
      </c>
      <c r="O11" s="10">
        <f>MAX(E11:J11)</f>
        <v>131</v>
      </c>
      <c r="P11" s="44" t="s">
        <v>33</v>
      </c>
    </row>
    <row r="12" spans="2:16" ht="15.6" x14ac:dyDescent="0.3">
      <c r="B12" s="203">
        <v>2</v>
      </c>
      <c r="C12" s="45" t="s">
        <v>19</v>
      </c>
      <c r="D12" s="41" t="s">
        <v>17</v>
      </c>
      <c r="E12" s="207">
        <v>88</v>
      </c>
      <c r="F12" s="207">
        <v>87</v>
      </c>
      <c r="G12" s="207">
        <v>97</v>
      </c>
      <c r="H12" s="207">
        <v>120</v>
      </c>
      <c r="I12" s="207">
        <v>100</v>
      </c>
      <c r="J12" s="207">
        <v>76</v>
      </c>
      <c r="K12" s="205">
        <f>SUM(E12:J12)</f>
        <v>568</v>
      </c>
      <c r="L12" s="42">
        <v>0</v>
      </c>
      <c r="M12" s="42">
        <f>SUM(K12:L12)</f>
        <v>568</v>
      </c>
      <c r="N12" s="43">
        <f>SUM(M12/6)</f>
        <v>94.666666666666671</v>
      </c>
      <c r="O12" s="10">
        <f>MAX(E12:J12)</f>
        <v>120</v>
      </c>
      <c r="P12" s="11" t="s">
        <v>20</v>
      </c>
    </row>
    <row r="13" spans="2:16" ht="15.6" x14ac:dyDescent="0.3">
      <c r="B13" s="203">
        <v>3</v>
      </c>
      <c r="C13" s="45" t="s">
        <v>23</v>
      </c>
      <c r="D13" s="41" t="s">
        <v>17</v>
      </c>
      <c r="E13" s="207">
        <v>70</v>
      </c>
      <c r="F13" s="207">
        <v>92</v>
      </c>
      <c r="G13" s="207">
        <v>92</v>
      </c>
      <c r="H13" s="207">
        <v>65</v>
      </c>
      <c r="I13" s="207">
        <v>100</v>
      </c>
      <c r="J13" s="207">
        <v>103</v>
      </c>
      <c r="K13" s="205">
        <f>SUM(E13:J13)</f>
        <v>522</v>
      </c>
      <c r="L13" s="41"/>
      <c r="M13" s="42">
        <f>SUM(K13:L13)</f>
        <v>522</v>
      </c>
      <c r="N13" s="43">
        <f>SUM(K13/6)</f>
        <v>87</v>
      </c>
      <c r="O13" s="10">
        <f>MAX(E13:J13)</f>
        <v>103</v>
      </c>
      <c r="P13" s="44" t="s">
        <v>51</v>
      </c>
    </row>
    <row r="14" spans="2:16" ht="31.2" x14ac:dyDescent="0.3">
      <c r="B14" s="204">
        <v>4</v>
      </c>
      <c r="C14" s="184" t="s">
        <v>111</v>
      </c>
      <c r="D14" s="41" t="s">
        <v>17</v>
      </c>
      <c r="E14" s="207">
        <v>75</v>
      </c>
      <c r="F14" s="207">
        <v>109</v>
      </c>
      <c r="G14" s="207">
        <v>72</v>
      </c>
      <c r="H14" s="207">
        <v>79</v>
      </c>
      <c r="I14" s="207">
        <v>67</v>
      </c>
      <c r="J14" s="207">
        <v>76</v>
      </c>
      <c r="K14" s="205">
        <f>SUM(E14:J14)</f>
        <v>478</v>
      </c>
      <c r="L14" s="41"/>
      <c r="M14" s="42">
        <f>SUM(K14:L14)</f>
        <v>478</v>
      </c>
      <c r="N14" s="43">
        <f>SUM(K14/6)</f>
        <v>79.666666666666671</v>
      </c>
      <c r="O14" s="10">
        <f>MAX(E14:J14)</f>
        <v>109</v>
      </c>
      <c r="P14" s="44" t="s">
        <v>33</v>
      </c>
    </row>
    <row r="15" spans="2:16" ht="15.6" x14ac:dyDescent="0.3">
      <c r="B15" s="203">
        <v>5</v>
      </c>
      <c r="C15" s="26" t="s">
        <v>78</v>
      </c>
      <c r="D15" s="15" t="s">
        <v>17</v>
      </c>
      <c r="E15" s="207">
        <v>79</v>
      </c>
      <c r="F15" s="207">
        <v>48</v>
      </c>
      <c r="G15" s="207">
        <v>74</v>
      </c>
      <c r="H15" s="207">
        <v>63</v>
      </c>
      <c r="I15" s="207">
        <v>92</v>
      </c>
      <c r="J15" s="207">
        <v>38</v>
      </c>
      <c r="K15" s="205">
        <f>SUM(E15:J15)</f>
        <v>394</v>
      </c>
      <c r="L15" s="41"/>
      <c r="M15" s="42">
        <f>SUM(K15:L15)</f>
        <v>394</v>
      </c>
      <c r="N15" s="72">
        <f>SUM(K15/6)</f>
        <v>65.666666666666671</v>
      </c>
      <c r="O15" s="10">
        <f>MAX(E15:J15)</f>
        <v>92</v>
      </c>
      <c r="P15" s="11" t="s">
        <v>20</v>
      </c>
    </row>
    <row r="16" spans="2:16" ht="15.6" x14ac:dyDescent="0.3">
      <c r="B16" s="203">
        <v>6</v>
      </c>
      <c r="C16" s="26"/>
      <c r="D16" s="15"/>
      <c r="E16" s="207"/>
      <c r="F16" s="207"/>
      <c r="G16" s="207"/>
      <c r="H16" s="207"/>
      <c r="I16" s="207"/>
      <c r="J16" s="207"/>
      <c r="K16" s="206"/>
      <c r="L16" s="10"/>
      <c r="M16" s="10"/>
      <c r="N16" s="10"/>
      <c r="O16" s="10"/>
      <c r="P16" s="11"/>
    </row>
    <row r="17" spans="2:16" ht="15.6" x14ac:dyDescent="0.3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6" x14ac:dyDescent="0.3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6" x14ac:dyDescent="0.3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2" x14ac:dyDescent="0.3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6" x14ac:dyDescent="0.3">
      <c r="B21" s="18">
        <v>1</v>
      </c>
      <c r="C21" s="45" t="s">
        <v>29</v>
      </c>
      <c r="D21" s="41" t="s">
        <v>27</v>
      </c>
      <c r="E21" s="207">
        <v>163</v>
      </c>
      <c r="F21" s="207">
        <v>187</v>
      </c>
      <c r="G21" s="207">
        <v>185</v>
      </c>
      <c r="H21" s="207">
        <v>171</v>
      </c>
      <c r="I21" s="207">
        <v>171</v>
      </c>
      <c r="J21" s="207">
        <v>195</v>
      </c>
      <c r="K21" s="42">
        <f t="shared" ref="K21:K26" si="0">SUM(E21:J21)</f>
        <v>1072</v>
      </c>
      <c r="L21" s="41"/>
      <c r="M21" s="42">
        <f t="shared" ref="M21:M26" si="1">SUM(K21:L21)</f>
        <v>1072</v>
      </c>
      <c r="N21" s="43">
        <f>SUM(K21/6)</f>
        <v>178.66666666666666</v>
      </c>
      <c r="O21" s="10">
        <f t="shared" ref="O21:O26" si="2">MAX(E21:J21)</f>
        <v>195</v>
      </c>
      <c r="P21" s="44" t="s">
        <v>22</v>
      </c>
    </row>
    <row r="22" spans="2:16" ht="15.6" x14ac:dyDescent="0.3">
      <c r="B22" s="18">
        <v>2</v>
      </c>
      <c r="C22" s="45" t="s">
        <v>26</v>
      </c>
      <c r="D22" s="41" t="s">
        <v>27</v>
      </c>
      <c r="E22" s="207">
        <v>186</v>
      </c>
      <c r="F22" s="207">
        <v>171</v>
      </c>
      <c r="G22" s="207">
        <v>147</v>
      </c>
      <c r="H22" s="207">
        <v>189</v>
      </c>
      <c r="I22" s="207">
        <v>155</v>
      </c>
      <c r="J22" s="207">
        <v>178</v>
      </c>
      <c r="K22" s="42">
        <f t="shared" si="0"/>
        <v>1026</v>
      </c>
      <c r="L22" s="41"/>
      <c r="M22" s="42">
        <f t="shared" si="1"/>
        <v>1026</v>
      </c>
      <c r="N22" s="43">
        <f>SUM(K22/6)</f>
        <v>171</v>
      </c>
      <c r="O22" s="10">
        <f t="shared" si="2"/>
        <v>189</v>
      </c>
      <c r="P22" s="44" t="s">
        <v>28</v>
      </c>
    </row>
    <row r="23" spans="2:16" ht="15.6" x14ac:dyDescent="0.3">
      <c r="B23" s="18">
        <v>3</v>
      </c>
      <c r="C23" s="21" t="s">
        <v>49</v>
      </c>
      <c r="D23" s="41" t="s">
        <v>27</v>
      </c>
      <c r="E23" s="207">
        <v>142</v>
      </c>
      <c r="F23" s="207">
        <v>136</v>
      </c>
      <c r="G23" s="207">
        <v>135</v>
      </c>
      <c r="H23" s="207">
        <v>127</v>
      </c>
      <c r="I23" s="207">
        <v>109</v>
      </c>
      <c r="J23" s="207">
        <v>107</v>
      </c>
      <c r="K23" s="42">
        <f t="shared" si="0"/>
        <v>756</v>
      </c>
      <c r="L23" s="42">
        <v>60</v>
      </c>
      <c r="M23" s="42">
        <f t="shared" ref="M23" si="3">SUM(K23:L23)</f>
        <v>816</v>
      </c>
      <c r="N23" s="43">
        <f>SUM(M23/6)</f>
        <v>136</v>
      </c>
      <c r="O23" s="10">
        <f t="shared" ref="O23" si="4">MAX(E23:J23)</f>
        <v>142</v>
      </c>
      <c r="P23" s="44" t="s">
        <v>20</v>
      </c>
    </row>
    <row r="24" spans="2:16" ht="15.6" x14ac:dyDescent="0.3">
      <c r="B24" s="18">
        <v>4</v>
      </c>
      <c r="C24" s="45" t="s">
        <v>30</v>
      </c>
      <c r="D24" s="41" t="s">
        <v>27</v>
      </c>
      <c r="E24" s="207">
        <v>110</v>
      </c>
      <c r="F24" s="207">
        <v>147</v>
      </c>
      <c r="G24" s="207">
        <v>124</v>
      </c>
      <c r="H24" s="207">
        <v>151</v>
      </c>
      <c r="I24" s="207">
        <v>118</v>
      </c>
      <c r="J24" s="207">
        <v>129</v>
      </c>
      <c r="K24" s="42">
        <f t="shared" si="0"/>
        <v>779</v>
      </c>
      <c r="L24" s="42">
        <v>0</v>
      </c>
      <c r="M24" s="42">
        <f t="shared" si="1"/>
        <v>779</v>
      </c>
      <c r="N24" s="43">
        <f>SUM(M24/6)</f>
        <v>129.83333333333334</v>
      </c>
      <c r="O24" s="10">
        <f t="shared" si="2"/>
        <v>151</v>
      </c>
      <c r="P24" s="44" t="s">
        <v>28</v>
      </c>
    </row>
    <row r="25" spans="2:16" ht="15.6" x14ac:dyDescent="0.3">
      <c r="B25" s="18">
        <v>5</v>
      </c>
      <c r="C25" s="45" t="s">
        <v>32</v>
      </c>
      <c r="D25" s="41" t="s">
        <v>27</v>
      </c>
      <c r="E25" s="207">
        <v>129</v>
      </c>
      <c r="F25" s="207">
        <v>116</v>
      </c>
      <c r="G25" s="207">
        <v>77</v>
      </c>
      <c r="H25" s="207">
        <v>117</v>
      </c>
      <c r="I25" s="207">
        <v>83</v>
      </c>
      <c r="J25" s="207">
        <v>101</v>
      </c>
      <c r="K25" s="42">
        <f t="shared" si="0"/>
        <v>623</v>
      </c>
      <c r="L25" s="42"/>
      <c r="M25" s="42">
        <f t="shared" si="1"/>
        <v>623</v>
      </c>
      <c r="N25" s="43">
        <f>SUM(K25/6)</f>
        <v>103.83333333333333</v>
      </c>
      <c r="O25" s="10">
        <f t="shared" si="2"/>
        <v>129</v>
      </c>
      <c r="P25" s="44" t="s">
        <v>22</v>
      </c>
    </row>
    <row r="26" spans="2:16" ht="15.6" x14ac:dyDescent="0.3">
      <c r="B26" s="18">
        <v>6</v>
      </c>
      <c r="C26" s="62" t="s">
        <v>102</v>
      </c>
      <c r="D26" s="41" t="s">
        <v>27</v>
      </c>
      <c r="E26" s="207">
        <v>113</v>
      </c>
      <c r="F26" s="207">
        <v>67</v>
      </c>
      <c r="G26" s="207">
        <v>94</v>
      </c>
      <c r="H26" s="207">
        <v>85</v>
      </c>
      <c r="I26" s="207">
        <v>82</v>
      </c>
      <c r="J26" s="207">
        <v>109</v>
      </c>
      <c r="K26" s="42">
        <f t="shared" si="0"/>
        <v>550</v>
      </c>
      <c r="L26" s="42">
        <v>0</v>
      </c>
      <c r="M26" s="42">
        <f t="shared" si="1"/>
        <v>550</v>
      </c>
      <c r="N26" s="43">
        <f>SUM(M26/6)</f>
        <v>91.666666666666671</v>
      </c>
      <c r="O26" s="10">
        <f t="shared" si="2"/>
        <v>113</v>
      </c>
      <c r="P26" s="44" t="s">
        <v>28</v>
      </c>
    </row>
    <row r="27" spans="2:16" ht="15.6" x14ac:dyDescent="0.3">
      <c r="B27" s="18">
        <v>7</v>
      </c>
      <c r="C27" s="62" t="s">
        <v>48</v>
      </c>
      <c r="D27" s="41" t="s">
        <v>27</v>
      </c>
      <c r="E27" s="207">
        <v>47</v>
      </c>
      <c r="F27" s="207">
        <v>65</v>
      </c>
      <c r="G27" s="207">
        <v>38</v>
      </c>
      <c r="H27" s="207">
        <v>95</v>
      </c>
      <c r="I27" s="207">
        <v>87</v>
      </c>
      <c r="J27" s="207">
        <v>94</v>
      </c>
      <c r="K27" s="42">
        <f t="shared" ref="K27" si="5">SUM(E27:J27)</f>
        <v>426</v>
      </c>
      <c r="L27" s="42">
        <v>60</v>
      </c>
      <c r="M27" s="42">
        <f t="shared" ref="M27" si="6">SUM(K27:L27)</f>
        <v>486</v>
      </c>
      <c r="N27" s="43">
        <f>SUM(M27/6)</f>
        <v>81</v>
      </c>
      <c r="O27" s="10">
        <f t="shared" ref="O27" si="7">MAX(E27:J27)</f>
        <v>95</v>
      </c>
      <c r="P27" s="44" t="s">
        <v>33</v>
      </c>
    </row>
    <row r="28" spans="2:16" ht="15.6" x14ac:dyDescent="0.3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6" x14ac:dyDescent="0.3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6" x14ac:dyDescent="0.3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1.8" thickBot="1" x14ac:dyDescent="0.35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6" x14ac:dyDescent="0.3">
      <c r="B32" s="8">
        <v>1</v>
      </c>
      <c r="C32" s="40" t="s">
        <v>36</v>
      </c>
      <c r="D32" s="41" t="s">
        <v>37</v>
      </c>
      <c r="E32" s="207">
        <v>158</v>
      </c>
      <c r="F32" s="207">
        <v>126</v>
      </c>
      <c r="G32" s="207">
        <v>168</v>
      </c>
      <c r="H32" s="207">
        <v>209</v>
      </c>
      <c r="I32" s="207">
        <v>200</v>
      </c>
      <c r="J32" s="207">
        <v>197</v>
      </c>
      <c r="K32" s="42">
        <f t="shared" ref="K32:K39" si="8">SUM(E32:J32)</f>
        <v>1058</v>
      </c>
      <c r="L32" s="67">
        <v>60</v>
      </c>
      <c r="M32" s="42">
        <f t="shared" ref="M32:M39" si="9">SUM(K32:L32)</f>
        <v>1118</v>
      </c>
      <c r="N32" s="43">
        <f>SUM(M32/6)</f>
        <v>186.33333333333334</v>
      </c>
      <c r="O32" s="10">
        <f t="shared" ref="O32:O39" si="10">MAX(E32:J32)</f>
        <v>209</v>
      </c>
      <c r="P32" s="44" t="s">
        <v>28</v>
      </c>
    </row>
    <row r="33" spans="2:16" ht="15.6" x14ac:dyDescent="0.3">
      <c r="B33" s="8">
        <v>2</v>
      </c>
      <c r="C33" s="45" t="s">
        <v>53</v>
      </c>
      <c r="D33" s="41" t="s">
        <v>37</v>
      </c>
      <c r="E33" s="207">
        <v>135</v>
      </c>
      <c r="F33" s="207">
        <v>158</v>
      </c>
      <c r="G33" s="207">
        <v>160</v>
      </c>
      <c r="H33" s="207">
        <v>191</v>
      </c>
      <c r="I33" s="207">
        <v>167</v>
      </c>
      <c r="J33" s="207">
        <v>181</v>
      </c>
      <c r="K33" s="42">
        <f t="shared" si="8"/>
        <v>992</v>
      </c>
      <c r="L33" s="41"/>
      <c r="M33" s="42">
        <f t="shared" si="9"/>
        <v>992</v>
      </c>
      <c r="N33" s="43">
        <f>SUM(K33/6)</f>
        <v>165.33333333333334</v>
      </c>
      <c r="O33" s="10">
        <f t="shared" si="10"/>
        <v>191</v>
      </c>
      <c r="P33" s="44" t="s">
        <v>33</v>
      </c>
    </row>
    <row r="34" spans="2:16" ht="15.6" x14ac:dyDescent="0.3">
      <c r="B34" s="8">
        <v>3</v>
      </c>
      <c r="C34" s="45" t="s">
        <v>31</v>
      </c>
      <c r="D34" s="41" t="s">
        <v>37</v>
      </c>
      <c r="E34" s="207">
        <v>145</v>
      </c>
      <c r="F34" s="207">
        <v>172</v>
      </c>
      <c r="G34" s="207">
        <v>170</v>
      </c>
      <c r="H34" s="207">
        <v>124</v>
      </c>
      <c r="I34" s="207">
        <v>170</v>
      </c>
      <c r="J34" s="207">
        <v>189</v>
      </c>
      <c r="K34" s="42">
        <f t="shared" si="8"/>
        <v>970</v>
      </c>
      <c r="L34" s="41"/>
      <c r="M34" s="42">
        <f t="shared" si="9"/>
        <v>970</v>
      </c>
      <c r="N34" s="43">
        <f>SUM(K34/6)</f>
        <v>161.66666666666666</v>
      </c>
      <c r="O34" s="10">
        <f t="shared" si="10"/>
        <v>189</v>
      </c>
      <c r="P34" s="44" t="s">
        <v>22</v>
      </c>
    </row>
    <row r="35" spans="2:16" ht="15.6" x14ac:dyDescent="0.3">
      <c r="B35" s="8">
        <v>4</v>
      </c>
      <c r="C35" s="46" t="s">
        <v>40</v>
      </c>
      <c r="D35" s="41" t="s">
        <v>37</v>
      </c>
      <c r="E35" s="207">
        <v>155</v>
      </c>
      <c r="F35" s="207">
        <v>169</v>
      </c>
      <c r="G35" s="207">
        <v>158</v>
      </c>
      <c r="H35" s="207">
        <v>141</v>
      </c>
      <c r="I35" s="207">
        <v>152</v>
      </c>
      <c r="J35" s="207">
        <v>145</v>
      </c>
      <c r="K35" s="42">
        <f t="shared" si="8"/>
        <v>920</v>
      </c>
      <c r="L35" s="41"/>
      <c r="M35" s="42">
        <f t="shared" si="9"/>
        <v>920</v>
      </c>
      <c r="N35" s="43">
        <f>SUM(K35/6)</f>
        <v>153.33333333333334</v>
      </c>
      <c r="O35" s="10">
        <f t="shared" si="10"/>
        <v>169</v>
      </c>
      <c r="P35" s="44" t="s">
        <v>33</v>
      </c>
    </row>
    <row r="36" spans="2:16" ht="15.6" x14ac:dyDescent="0.3">
      <c r="B36" s="208" t="s">
        <v>117</v>
      </c>
      <c r="C36" s="46" t="s">
        <v>34</v>
      </c>
      <c r="D36" s="41" t="s">
        <v>37</v>
      </c>
      <c r="E36" s="207">
        <v>124</v>
      </c>
      <c r="F36" s="207">
        <v>157</v>
      </c>
      <c r="G36" s="207">
        <v>115</v>
      </c>
      <c r="H36" s="207">
        <v>168</v>
      </c>
      <c r="I36" s="207">
        <v>132</v>
      </c>
      <c r="J36" s="207">
        <v>135</v>
      </c>
      <c r="K36" s="42">
        <f t="shared" si="8"/>
        <v>831</v>
      </c>
      <c r="L36" s="67">
        <v>60</v>
      </c>
      <c r="M36" s="42">
        <f t="shared" si="9"/>
        <v>891</v>
      </c>
      <c r="N36" s="43">
        <f>SUM(M36/6)</f>
        <v>148.5</v>
      </c>
      <c r="O36" s="10">
        <f t="shared" si="10"/>
        <v>168</v>
      </c>
      <c r="P36" s="44" t="s">
        <v>33</v>
      </c>
    </row>
    <row r="37" spans="2:16" ht="15.6" x14ac:dyDescent="0.3">
      <c r="B37" s="208" t="s">
        <v>117</v>
      </c>
      <c r="C37" s="45" t="s">
        <v>81</v>
      </c>
      <c r="D37" s="41" t="s">
        <v>37</v>
      </c>
      <c r="E37" s="207">
        <v>145</v>
      </c>
      <c r="F37" s="207">
        <v>135</v>
      </c>
      <c r="G37" s="207">
        <v>158</v>
      </c>
      <c r="H37" s="207">
        <v>156</v>
      </c>
      <c r="I37" s="207">
        <v>154</v>
      </c>
      <c r="J37" s="207">
        <v>143</v>
      </c>
      <c r="K37" s="42">
        <f t="shared" si="8"/>
        <v>891</v>
      </c>
      <c r="L37" s="41"/>
      <c r="M37" s="42">
        <f t="shared" si="9"/>
        <v>891</v>
      </c>
      <c r="N37" s="43">
        <f>SUM(K37/6)</f>
        <v>148.5</v>
      </c>
      <c r="O37" s="10">
        <f t="shared" si="10"/>
        <v>158</v>
      </c>
      <c r="P37" s="44" t="s">
        <v>39</v>
      </c>
    </row>
    <row r="38" spans="2:16" ht="15.6" x14ac:dyDescent="0.3">
      <c r="B38" s="27">
        <v>7</v>
      </c>
      <c r="C38" s="55" t="s">
        <v>44</v>
      </c>
      <c r="D38" s="57" t="s">
        <v>37</v>
      </c>
      <c r="E38" s="207">
        <v>110</v>
      </c>
      <c r="F38" s="207">
        <v>125</v>
      </c>
      <c r="G38" s="207">
        <v>76</v>
      </c>
      <c r="H38" s="207">
        <v>115</v>
      </c>
      <c r="I38" s="207">
        <v>118</v>
      </c>
      <c r="J38" s="207">
        <v>83</v>
      </c>
      <c r="K38" s="42">
        <f t="shared" si="8"/>
        <v>627</v>
      </c>
      <c r="L38" s="41">
        <v>60</v>
      </c>
      <c r="M38" s="42">
        <f t="shared" si="9"/>
        <v>687</v>
      </c>
      <c r="N38" s="43">
        <v>107</v>
      </c>
      <c r="O38" s="10">
        <f t="shared" si="10"/>
        <v>125</v>
      </c>
      <c r="P38" s="44" t="s">
        <v>28</v>
      </c>
    </row>
    <row r="39" spans="2:16" ht="15.6" x14ac:dyDescent="0.3">
      <c r="B39" s="33">
        <v>8</v>
      </c>
      <c r="C39" s="45" t="s">
        <v>43</v>
      </c>
      <c r="D39" s="41" t="s">
        <v>37</v>
      </c>
      <c r="E39" s="207">
        <v>74</v>
      </c>
      <c r="F39" s="207">
        <v>56</v>
      </c>
      <c r="G39" s="207">
        <v>101</v>
      </c>
      <c r="H39" s="207">
        <v>70</v>
      </c>
      <c r="I39" s="207">
        <v>92</v>
      </c>
      <c r="J39" s="207">
        <v>90</v>
      </c>
      <c r="K39" s="42">
        <f t="shared" si="8"/>
        <v>483</v>
      </c>
      <c r="L39" s="67">
        <v>60</v>
      </c>
      <c r="M39" s="42">
        <f t="shared" si="9"/>
        <v>543</v>
      </c>
      <c r="N39" s="43">
        <v>89</v>
      </c>
      <c r="O39" s="10">
        <f t="shared" si="10"/>
        <v>101</v>
      </c>
      <c r="P39" s="44" t="s">
        <v>28</v>
      </c>
    </row>
    <row r="40" spans="2:16" ht="15.6" x14ac:dyDescent="0.3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3">
      <c r="B41" s="50"/>
      <c r="C41" s="51"/>
      <c r="D41" s="52"/>
      <c r="E41" s="52"/>
      <c r="F41" s="52"/>
      <c r="G41" s="52"/>
      <c r="H41" s="52"/>
      <c r="I41" s="52"/>
      <c r="J41" s="52"/>
      <c r="K41" s="51"/>
      <c r="L41" s="52"/>
      <c r="M41" s="53"/>
      <c r="N41" s="51"/>
      <c r="O41" s="54"/>
    </row>
    <row r="42" spans="2:16" ht="15.6" x14ac:dyDescent="0.3">
      <c r="B42" s="25" t="s">
        <v>60</v>
      </c>
    </row>
    <row r="43" spans="2:16" ht="15.6" x14ac:dyDescent="0.3">
      <c r="B43" s="25"/>
    </row>
    <row r="44" spans="2:16" ht="15.6" x14ac:dyDescent="0.3">
      <c r="B44" s="8">
        <v>1</v>
      </c>
      <c r="C44" s="70" t="s">
        <v>57</v>
      </c>
      <c r="D44" s="65" t="s">
        <v>58</v>
      </c>
      <c r="E44" s="207">
        <v>103</v>
      </c>
      <c r="F44" s="207">
        <v>93</v>
      </c>
      <c r="G44" s="207">
        <v>136</v>
      </c>
      <c r="H44" s="207">
        <v>196</v>
      </c>
      <c r="I44" s="207">
        <v>129</v>
      </c>
      <c r="J44" s="207">
        <v>111</v>
      </c>
      <c r="K44" s="42">
        <f>SUM(E44:J44)</f>
        <v>768</v>
      </c>
      <c r="L44" s="42"/>
      <c r="M44" s="42">
        <f>SUM(K44:L44)</f>
        <v>768</v>
      </c>
      <c r="N44" s="85">
        <f>SUM(M44/6)</f>
        <v>128</v>
      </c>
      <c r="O44" s="10">
        <f t="shared" ref="O44" si="11">MAX(E44:J44)</f>
        <v>196</v>
      </c>
      <c r="P44" s="44" t="s">
        <v>28</v>
      </c>
    </row>
    <row r="45" spans="2:16" ht="15.6" x14ac:dyDescent="0.3">
      <c r="B45" s="209">
        <v>2</v>
      </c>
      <c r="C45" s="70" t="s">
        <v>65</v>
      </c>
      <c r="D45" s="65" t="s">
        <v>58</v>
      </c>
      <c r="E45" s="207">
        <v>116</v>
      </c>
      <c r="F45" s="207">
        <v>105</v>
      </c>
      <c r="G45" s="207">
        <v>118</v>
      </c>
      <c r="H45" s="207">
        <v>129</v>
      </c>
      <c r="I45" s="207">
        <v>105</v>
      </c>
      <c r="J45" s="207">
        <v>104</v>
      </c>
      <c r="K45" s="42">
        <f>SUM(E45:J45)</f>
        <v>677</v>
      </c>
      <c r="L45" s="42">
        <v>60</v>
      </c>
      <c r="M45" s="42">
        <f>SUM(K45:L45)</f>
        <v>737</v>
      </c>
      <c r="N45" s="85">
        <f>SUM(M45/6)</f>
        <v>122.83333333333333</v>
      </c>
      <c r="O45" s="10">
        <f t="shared" ref="O45" si="12">MAX(E45:J45)</f>
        <v>129</v>
      </c>
      <c r="P45" s="44" t="s">
        <v>33</v>
      </c>
    </row>
    <row r="47" spans="2:16" ht="15.6" x14ac:dyDescent="0.3">
      <c r="B47" s="38" t="s">
        <v>61</v>
      </c>
      <c r="C47" s="3"/>
    </row>
    <row r="48" spans="2:16" x14ac:dyDescent="0.3">
      <c r="C48" s="38" t="s">
        <v>116</v>
      </c>
    </row>
  </sheetData>
  <sortState ref="C32:P40">
    <sortCondition descending="1" ref="M32:M40"/>
  </sortState>
  <mergeCells count="3">
    <mergeCell ref="B3:M3"/>
    <mergeCell ref="B5:M5"/>
    <mergeCell ref="B6:M6"/>
  </mergeCells>
  <pageMargins left="0.7" right="0.7" top="0.78740157499999996" bottom="0.78740157499999996" header="0.3" footer="0.3"/>
  <pageSetup paperSize="9" scale="5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2"/>
  <sheetViews>
    <sheetView topLeftCell="B26" workbookViewId="0">
      <selection activeCell="C42" sqref="C42"/>
    </sheetView>
  </sheetViews>
  <sheetFormatPr defaultRowHeight="14.4" x14ac:dyDescent="0.3"/>
  <cols>
    <col min="3" max="3" width="23.109375" customWidth="1"/>
    <col min="16" max="16" width="28.109375" customWidth="1"/>
    <col min="19" max="19" width="8.109375" customWidth="1"/>
  </cols>
  <sheetData>
    <row r="3" spans="2:16" ht="15.6" x14ac:dyDescent="0.3">
      <c r="B3" s="210" t="s">
        <v>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"/>
      <c r="O3" s="1"/>
      <c r="P3" s="1"/>
    </row>
    <row r="4" spans="2:16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6" x14ac:dyDescent="0.3">
      <c r="B5" s="2"/>
      <c r="C5" s="2"/>
      <c r="D5" s="2"/>
      <c r="E5" s="2"/>
      <c r="F5" s="3" t="s">
        <v>56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6" x14ac:dyDescent="0.3">
      <c r="B6" s="211" t="s">
        <v>99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"/>
      <c r="O6" s="1"/>
      <c r="P6" s="1"/>
    </row>
    <row r="7" spans="2:16" ht="15.6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6" x14ac:dyDescent="0.3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6" x14ac:dyDescent="0.3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8" thickBot="1" x14ac:dyDescent="0.3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6" x14ac:dyDescent="0.3">
      <c r="B11" s="8">
        <v>1</v>
      </c>
      <c r="C11" s="40" t="s">
        <v>21</v>
      </c>
      <c r="D11" s="41" t="s">
        <v>17</v>
      </c>
      <c r="E11" s="67">
        <v>69</v>
      </c>
      <c r="F11" s="67">
        <v>73</v>
      </c>
      <c r="G11" s="67">
        <v>78</v>
      </c>
      <c r="H11" s="67">
        <v>79</v>
      </c>
      <c r="I11" s="67">
        <v>65</v>
      </c>
      <c r="J11" s="67">
        <v>76</v>
      </c>
      <c r="K11" s="42">
        <f>SUM(E11:J11)</f>
        <v>440</v>
      </c>
      <c r="L11" s="42">
        <v>60</v>
      </c>
      <c r="M11" s="42">
        <f>SUM(K11:L11)</f>
        <v>500</v>
      </c>
      <c r="N11" s="43">
        <f>SUM(M11/6)</f>
        <v>83.333333333333329</v>
      </c>
      <c r="O11" s="10">
        <f>MAX(E11:J11)</f>
        <v>79</v>
      </c>
      <c r="P11" s="44" t="s">
        <v>22</v>
      </c>
    </row>
    <row r="12" spans="2:16" ht="15.6" x14ac:dyDescent="0.3">
      <c r="B12" s="8">
        <v>2</v>
      </c>
      <c r="C12" s="26" t="s">
        <v>78</v>
      </c>
      <c r="D12" s="15" t="s">
        <v>17</v>
      </c>
      <c r="E12" s="23">
        <v>57</v>
      </c>
      <c r="F12" s="23">
        <v>45</v>
      </c>
      <c r="G12" s="23">
        <v>53</v>
      </c>
      <c r="H12" s="23">
        <v>76</v>
      </c>
      <c r="I12" s="23">
        <v>57</v>
      </c>
      <c r="J12" s="23">
        <v>62</v>
      </c>
      <c r="K12" s="42">
        <f>SUM(E12:J12)</f>
        <v>350</v>
      </c>
      <c r="L12" s="41"/>
      <c r="M12" s="42">
        <f>SUM(K12:L12)</f>
        <v>350</v>
      </c>
      <c r="N12" s="43">
        <f>SUM(K12/6)</f>
        <v>58.333333333333336</v>
      </c>
      <c r="O12" s="10">
        <f>MAX(E12:J12)</f>
        <v>76</v>
      </c>
      <c r="P12" s="23" t="s">
        <v>20</v>
      </c>
    </row>
    <row r="13" spans="2:16" ht="15.6" x14ac:dyDescent="0.3">
      <c r="B13" s="3"/>
      <c r="C13" s="16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15.6" x14ac:dyDescent="0.3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3"/>
      <c r="O14" s="3"/>
      <c r="P14" s="3"/>
    </row>
    <row r="15" spans="2:16" ht="15.6" x14ac:dyDescent="0.3">
      <c r="B15" s="3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31.2" x14ac:dyDescent="0.3">
      <c r="B16" s="5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6" t="s">
        <v>11</v>
      </c>
      <c r="L16" s="17" t="s">
        <v>12</v>
      </c>
      <c r="M16" s="7" t="s">
        <v>13</v>
      </c>
      <c r="N16" s="3" t="s">
        <v>14</v>
      </c>
      <c r="O16" s="3" t="s">
        <v>15</v>
      </c>
      <c r="P16" s="5"/>
    </row>
    <row r="17" spans="2:16" ht="15.6" x14ac:dyDescent="0.3">
      <c r="B17" s="18">
        <v>1</v>
      </c>
      <c r="C17" s="45" t="s">
        <v>29</v>
      </c>
      <c r="D17" s="41" t="s">
        <v>27</v>
      </c>
      <c r="E17" s="67">
        <v>167</v>
      </c>
      <c r="F17" s="67">
        <v>179</v>
      </c>
      <c r="G17" s="67">
        <v>183</v>
      </c>
      <c r="H17" s="67">
        <v>135</v>
      </c>
      <c r="I17" s="67">
        <v>147</v>
      </c>
      <c r="J17" s="67">
        <v>204</v>
      </c>
      <c r="K17" s="42">
        <f>SUM(E17:J17)</f>
        <v>1015</v>
      </c>
      <c r="L17" s="41"/>
      <c r="M17" s="42">
        <f>SUM(K17:L17)</f>
        <v>1015</v>
      </c>
      <c r="N17" s="43">
        <f>SUM(K17/6)</f>
        <v>169.16666666666666</v>
      </c>
      <c r="O17" s="10">
        <f>MAX(E17:J17)</f>
        <v>204</v>
      </c>
      <c r="P17" s="44" t="s">
        <v>22</v>
      </c>
    </row>
    <row r="18" spans="2:16" ht="15.6" x14ac:dyDescent="0.3">
      <c r="B18" s="18">
        <v>2</v>
      </c>
      <c r="C18" s="45" t="s">
        <v>26</v>
      </c>
      <c r="D18" s="41" t="s">
        <v>27</v>
      </c>
      <c r="E18" s="59">
        <v>119</v>
      </c>
      <c r="F18" s="59">
        <v>140</v>
      </c>
      <c r="G18" s="59">
        <v>124</v>
      </c>
      <c r="H18" s="59">
        <v>171</v>
      </c>
      <c r="I18" s="59">
        <v>227</v>
      </c>
      <c r="J18" s="59">
        <v>179</v>
      </c>
      <c r="K18" s="42">
        <f>SUM(E18:J18)</f>
        <v>960</v>
      </c>
      <c r="L18" s="41"/>
      <c r="M18" s="42">
        <f>SUM(K18:L18)</f>
        <v>960</v>
      </c>
      <c r="N18" s="43">
        <f>SUM(K18/6)</f>
        <v>160</v>
      </c>
      <c r="O18" s="10">
        <f>MAX(E18:J18)</f>
        <v>227</v>
      </c>
      <c r="P18" s="44" t="s">
        <v>28</v>
      </c>
    </row>
    <row r="19" spans="2:16" ht="15.6" x14ac:dyDescent="0.3">
      <c r="B19" s="18">
        <v>3</v>
      </c>
      <c r="C19" s="45" t="s">
        <v>49</v>
      </c>
      <c r="D19" s="41" t="s">
        <v>27</v>
      </c>
      <c r="E19" s="59">
        <v>100</v>
      </c>
      <c r="F19" s="59">
        <v>114</v>
      </c>
      <c r="G19" s="59">
        <v>147</v>
      </c>
      <c r="H19" s="59">
        <v>120</v>
      </c>
      <c r="I19" s="59">
        <v>141</v>
      </c>
      <c r="J19" s="59">
        <v>139</v>
      </c>
      <c r="K19" s="42">
        <f>SUM(E19:J19)</f>
        <v>761</v>
      </c>
      <c r="L19" s="42">
        <v>60</v>
      </c>
      <c r="M19" s="42">
        <f>SUM(K19:L19)</f>
        <v>821</v>
      </c>
      <c r="N19" s="43">
        <f>SUM(M19/6)</f>
        <v>136.83333333333334</v>
      </c>
      <c r="O19" s="10">
        <f>MAX(E19:J19)</f>
        <v>147</v>
      </c>
      <c r="P19" s="44" t="s">
        <v>20</v>
      </c>
    </row>
    <row r="20" spans="2:16" ht="15.6" x14ac:dyDescent="0.3">
      <c r="B20" s="18">
        <v>4</v>
      </c>
      <c r="C20" s="45" t="s">
        <v>118</v>
      </c>
      <c r="D20" s="41" t="s">
        <v>27</v>
      </c>
      <c r="E20" s="67">
        <v>138</v>
      </c>
      <c r="F20" s="67">
        <v>148</v>
      </c>
      <c r="G20" s="67">
        <v>136</v>
      </c>
      <c r="H20" s="67">
        <v>118</v>
      </c>
      <c r="I20" s="67">
        <v>109</v>
      </c>
      <c r="J20" s="67">
        <v>153</v>
      </c>
      <c r="K20" s="42">
        <f>SUM(E20:J20)</f>
        <v>802</v>
      </c>
      <c r="L20" s="42"/>
      <c r="M20" s="42">
        <f>SUM(K20:L20)</f>
        <v>802</v>
      </c>
      <c r="N20" s="43">
        <f>SUM(K20/6)</f>
        <v>133.66666666666666</v>
      </c>
      <c r="O20" s="10">
        <f>MAX(E20:J20)</f>
        <v>153</v>
      </c>
      <c r="P20" s="44" t="s">
        <v>22</v>
      </c>
    </row>
    <row r="21" spans="2:16" ht="15.6" x14ac:dyDescent="0.3">
      <c r="B21" s="18">
        <v>5</v>
      </c>
      <c r="C21" s="21" t="s">
        <v>102</v>
      </c>
      <c r="D21" s="41" t="s">
        <v>27</v>
      </c>
      <c r="E21" s="76">
        <v>102</v>
      </c>
      <c r="F21" s="76">
        <v>128</v>
      </c>
      <c r="G21" s="76">
        <v>93</v>
      </c>
      <c r="H21" s="76">
        <v>82</v>
      </c>
      <c r="I21" s="76">
        <v>97</v>
      </c>
      <c r="J21" s="76">
        <v>88</v>
      </c>
      <c r="K21" s="42">
        <f>SUM(E21:J21)</f>
        <v>590</v>
      </c>
      <c r="L21" s="42">
        <v>0</v>
      </c>
      <c r="M21" s="42">
        <f>SUM(K21:L21)</f>
        <v>590</v>
      </c>
      <c r="N21" s="43">
        <f>SUM(M21/6)</f>
        <v>98.333333333333329</v>
      </c>
      <c r="O21" s="10">
        <f>MAX(E21:J21)</f>
        <v>128</v>
      </c>
      <c r="P21" s="44" t="s">
        <v>28</v>
      </c>
    </row>
    <row r="22" spans="2:16" ht="15.6" x14ac:dyDescent="0.3">
      <c r="B22" s="18">
        <v>6</v>
      </c>
      <c r="C22" s="62" t="s">
        <v>48</v>
      </c>
      <c r="D22" s="41" t="s">
        <v>27</v>
      </c>
      <c r="E22" s="59">
        <v>47</v>
      </c>
      <c r="F22" s="59">
        <v>84</v>
      </c>
      <c r="G22" s="59">
        <v>75</v>
      </c>
      <c r="H22" s="59">
        <v>112</v>
      </c>
      <c r="I22" s="59">
        <v>81</v>
      </c>
      <c r="J22" s="59">
        <v>74</v>
      </c>
      <c r="K22" s="42">
        <f>SUM(E22:J22)</f>
        <v>473</v>
      </c>
      <c r="L22" s="42">
        <v>60</v>
      </c>
      <c r="M22" s="42">
        <f>SUM(K22:L22)</f>
        <v>533</v>
      </c>
      <c r="N22" s="43">
        <f>SUM(M22/6)</f>
        <v>88.833333333333329</v>
      </c>
      <c r="O22" s="10">
        <f>MAX(E22:J22)</f>
        <v>112</v>
      </c>
      <c r="P22" s="44" t="s">
        <v>33</v>
      </c>
    </row>
    <row r="23" spans="2:16" ht="15.6" x14ac:dyDescent="0.3">
      <c r="B23" s="19"/>
      <c r="C23" s="2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</row>
    <row r="24" spans="2:16" ht="15.6" x14ac:dyDescent="0.3">
      <c r="B24" s="5"/>
      <c r="C24" s="4" t="s">
        <v>35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3"/>
    </row>
    <row r="25" spans="2:16" ht="15.6" x14ac:dyDescent="0.3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31.8" thickBot="1" x14ac:dyDescent="0.35">
      <c r="B26" s="5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3" t="s">
        <v>8</v>
      </c>
      <c r="I26" s="3" t="s">
        <v>9</v>
      </c>
      <c r="J26" s="3" t="s">
        <v>10</v>
      </c>
      <c r="K26" s="6" t="s">
        <v>11</v>
      </c>
      <c r="L26" s="6" t="s">
        <v>12</v>
      </c>
      <c r="M26" s="7" t="s">
        <v>13</v>
      </c>
      <c r="N26" s="3" t="s">
        <v>14</v>
      </c>
      <c r="O26" s="3" t="s">
        <v>15</v>
      </c>
      <c r="P26" s="3" t="s">
        <v>16</v>
      </c>
    </row>
    <row r="27" spans="2:16" ht="15.6" x14ac:dyDescent="0.3">
      <c r="B27" s="8">
        <v>1</v>
      </c>
      <c r="C27" s="40" t="s">
        <v>36</v>
      </c>
      <c r="D27" s="41" t="s">
        <v>37</v>
      </c>
      <c r="E27" s="71">
        <v>202</v>
      </c>
      <c r="F27" s="71">
        <v>189</v>
      </c>
      <c r="G27" s="71">
        <v>222</v>
      </c>
      <c r="H27" s="71">
        <v>183</v>
      </c>
      <c r="I27" s="71">
        <v>235</v>
      </c>
      <c r="J27" s="71">
        <v>184</v>
      </c>
      <c r="K27" s="42">
        <f>SUM(E27:J27)</f>
        <v>1215</v>
      </c>
      <c r="L27" s="67">
        <v>60</v>
      </c>
      <c r="M27" s="42">
        <f>SUM(K27:L27)</f>
        <v>1275</v>
      </c>
      <c r="N27" s="43">
        <f>SUM(M27/6)</f>
        <v>212.5</v>
      </c>
      <c r="O27" s="10">
        <f>MAX(E27:J27)</f>
        <v>235</v>
      </c>
      <c r="P27" s="44" t="s">
        <v>28</v>
      </c>
    </row>
    <row r="28" spans="2:16" ht="15.6" x14ac:dyDescent="0.3">
      <c r="B28" s="8">
        <v>2</v>
      </c>
      <c r="C28" s="47" t="s">
        <v>52</v>
      </c>
      <c r="D28" s="41" t="s">
        <v>37</v>
      </c>
      <c r="E28" s="71">
        <v>165</v>
      </c>
      <c r="F28" s="71">
        <v>190</v>
      </c>
      <c r="G28" s="71">
        <v>210</v>
      </c>
      <c r="H28" s="71">
        <v>179</v>
      </c>
      <c r="I28" s="71">
        <v>174</v>
      </c>
      <c r="J28" s="71">
        <v>268</v>
      </c>
      <c r="K28" s="42">
        <f>SUM(E28:J28)</f>
        <v>1186</v>
      </c>
      <c r="L28" s="41"/>
      <c r="M28" s="42">
        <f>SUM(K28:L28)</f>
        <v>1186</v>
      </c>
      <c r="N28" s="43">
        <f>SUM(K28/6)</f>
        <v>197.66666666666666</v>
      </c>
      <c r="O28" s="10">
        <f>MAX(E28:J28)</f>
        <v>268</v>
      </c>
      <c r="P28" s="44" t="s">
        <v>33</v>
      </c>
    </row>
    <row r="29" spans="2:16" ht="15.6" x14ac:dyDescent="0.3">
      <c r="B29" s="8">
        <v>3</v>
      </c>
      <c r="C29" s="45" t="s">
        <v>81</v>
      </c>
      <c r="D29" s="41" t="s">
        <v>37</v>
      </c>
      <c r="E29" s="42">
        <v>150</v>
      </c>
      <c r="F29" s="42">
        <v>170</v>
      </c>
      <c r="G29" s="42">
        <v>200</v>
      </c>
      <c r="H29" s="42">
        <v>215</v>
      </c>
      <c r="I29" s="42">
        <v>188</v>
      </c>
      <c r="J29" s="42">
        <v>177</v>
      </c>
      <c r="K29" s="42">
        <f>SUM(E29:J29)</f>
        <v>1100</v>
      </c>
      <c r="L29" s="41"/>
      <c r="M29" s="42">
        <f>SUM(K29:L29)</f>
        <v>1100</v>
      </c>
      <c r="N29" s="43">
        <f>SUM(K29/6)</f>
        <v>183.33333333333334</v>
      </c>
      <c r="O29" s="10">
        <f>MAX(E29:J29)</f>
        <v>215</v>
      </c>
      <c r="P29" s="44" t="s">
        <v>39</v>
      </c>
    </row>
    <row r="30" spans="2:16" ht="15.6" x14ac:dyDescent="0.3">
      <c r="B30" s="8">
        <v>4</v>
      </c>
      <c r="C30" s="46" t="s">
        <v>34</v>
      </c>
      <c r="D30" s="41" t="s">
        <v>37</v>
      </c>
      <c r="E30" s="71">
        <v>96</v>
      </c>
      <c r="F30" s="71">
        <v>175</v>
      </c>
      <c r="G30" s="71">
        <v>148</v>
      </c>
      <c r="H30" s="71">
        <v>191</v>
      </c>
      <c r="I30" s="71">
        <v>155</v>
      </c>
      <c r="J30" s="71">
        <v>203</v>
      </c>
      <c r="K30" s="42">
        <f>SUM(E30:J30)</f>
        <v>968</v>
      </c>
      <c r="L30" s="67">
        <v>60</v>
      </c>
      <c r="M30" s="42">
        <f>SUM(K30:L30)</f>
        <v>1028</v>
      </c>
      <c r="N30" s="43">
        <f>SUM(M30/6)</f>
        <v>171.33333333333334</v>
      </c>
      <c r="O30" s="10">
        <f>MAX(E30:J30)</f>
        <v>203</v>
      </c>
      <c r="P30" s="44" t="s">
        <v>33</v>
      </c>
    </row>
    <row r="31" spans="2:16" ht="15.6" x14ac:dyDescent="0.3">
      <c r="B31" s="8">
        <v>5</v>
      </c>
      <c r="C31" s="46" t="s">
        <v>53</v>
      </c>
      <c r="D31" s="41" t="s">
        <v>37</v>
      </c>
      <c r="E31" s="71">
        <v>188</v>
      </c>
      <c r="F31" s="71">
        <v>157</v>
      </c>
      <c r="G31" s="71">
        <v>145</v>
      </c>
      <c r="H31" s="71">
        <v>168</v>
      </c>
      <c r="I31" s="71">
        <v>182</v>
      </c>
      <c r="J31" s="71">
        <v>164</v>
      </c>
      <c r="K31" s="42">
        <f>SUM(E31:J31)</f>
        <v>1004</v>
      </c>
      <c r="L31" s="41"/>
      <c r="M31" s="42">
        <f>SUM(K31:L31)</f>
        <v>1004</v>
      </c>
      <c r="N31" s="43">
        <f>SUM(K31/6)</f>
        <v>167.33333333333334</v>
      </c>
      <c r="O31" s="10">
        <f>MAX(E31:J31)</f>
        <v>188</v>
      </c>
      <c r="P31" s="44" t="s">
        <v>33</v>
      </c>
    </row>
    <row r="32" spans="2:16" ht="15.6" x14ac:dyDescent="0.3">
      <c r="B32" s="22">
        <v>6</v>
      </c>
      <c r="C32" s="45" t="s">
        <v>31</v>
      </c>
      <c r="D32" s="41" t="s">
        <v>37</v>
      </c>
      <c r="E32" s="75">
        <v>135</v>
      </c>
      <c r="F32" s="75">
        <v>126</v>
      </c>
      <c r="G32" s="75">
        <v>115</v>
      </c>
      <c r="H32" s="75">
        <v>93</v>
      </c>
      <c r="I32" s="75">
        <v>135</v>
      </c>
      <c r="J32" s="75">
        <v>169</v>
      </c>
      <c r="K32" s="42">
        <f>SUM(E32:J32)</f>
        <v>773</v>
      </c>
      <c r="L32" s="41"/>
      <c r="M32" s="42">
        <f>SUM(K32:L32)</f>
        <v>773</v>
      </c>
      <c r="N32" s="43">
        <f>SUM(K32/6)</f>
        <v>128.83333333333334</v>
      </c>
      <c r="O32" s="10">
        <f>MAX(E32:J32)</f>
        <v>169</v>
      </c>
      <c r="P32" s="44" t="s">
        <v>22</v>
      </c>
    </row>
    <row r="33" spans="2:16" ht="15.6" x14ac:dyDescent="0.3">
      <c r="B33" s="27">
        <v>7</v>
      </c>
      <c r="C33" s="55" t="s">
        <v>44</v>
      </c>
      <c r="D33" s="57" t="s">
        <v>37</v>
      </c>
      <c r="E33" s="42">
        <v>80</v>
      </c>
      <c r="F33" s="42">
        <v>101</v>
      </c>
      <c r="G33" s="42">
        <v>97</v>
      </c>
      <c r="H33" s="42">
        <v>88</v>
      </c>
      <c r="I33" s="42">
        <v>72</v>
      </c>
      <c r="J33" s="42">
        <v>76</v>
      </c>
      <c r="K33" s="42">
        <f>SUM(E33:J33)</f>
        <v>514</v>
      </c>
      <c r="L33" s="41">
        <v>60</v>
      </c>
      <c r="M33" s="42">
        <f>SUM(K33:L33)</f>
        <v>574</v>
      </c>
      <c r="N33" s="43">
        <v>107</v>
      </c>
      <c r="O33" s="10">
        <f>MAX(E33:J33)</f>
        <v>101</v>
      </c>
      <c r="P33" s="44" t="s">
        <v>28</v>
      </c>
    </row>
    <row r="34" spans="2:16" x14ac:dyDescent="0.3">
      <c r="B34" s="50"/>
      <c r="C34" s="51"/>
      <c r="D34" s="52"/>
      <c r="E34" s="52"/>
      <c r="F34" s="52"/>
      <c r="G34" s="52"/>
      <c r="H34" s="52"/>
      <c r="I34" s="52"/>
      <c r="J34" s="52"/>
      <c r="K34" s="51"/>
      <c r="L34" s="52"/>
      <c r="M34" s="53"/>
      <c r="N34" s="51"/>
      <c r="O34" s="54"/>
    </row>
    <row r="35" spans="2:16" ht="15.6" x14ac:dyDescent="0.3">
      <c r="B35" s="25" t="s">
        <v>60</v>
      </c>
    </row>
    <row r="36" spans="2:16" ht="15.6" x14ac:dyDescent="0.3">
      <c r="B36" s="25"/>
    </row>
    <row r="37" spans="2:16" ht="15.6" x14ac:dyDescent="0.3">
      <c r="B37" s="8">
        <v>1</v>
      </c>
      <c r="C37" s="70" t="s">
        <v>65</v>
      </c>
      <c r="D37" s="65" t="s">
        <v>58</v>
      </c>
      <c r="E37" s="65">
        <v>116</v>
      </c>
      <c r="F37" s="65">
        <v>119</v>
      </c>
      <c r="G37" s="65">
        <v>112</v>
      </c>
      <c r="H37" s="65">
        <v>95</v>
      </c>
      <c r="I37" s="65">
        <v>85</v>
      </c>
      <c r="J37" s="65">
        <v>87</v>
      </c>
      <c r="K37" s="42">
        <f>SUM(E37:J37)</f>
        <v>614</v>
      </c>
      <c r="L37" s="42">
        <v>60</v>
      </c>
      <c r="M37" s="42">
        <f>SUM(K37:L37)</f>
        <v>674</v>
      </c>
      <c r="N37" s="85">
        <f>SUM(M37/6)</f>
        <v>112.33333333333333</v>
      </c>
      <c r="O37" s="10">
        <f t="shared" ref="O37:O39" si="0">MAX(E37:J37)</f>
        <v>119</v>
      </c>
      <c r="P37" s="44" t="s">
        <v>33</v>
      </c>
    </row>
    <row r="38" spans="2:16" ht="15.6" x14ac:dyDescent="0.3">
      <c r="B38" s="27">
        <v>2</v>
      </c>
      <c r="C38" s="95" t="s">
        <v>57</v>
      </c>
      <c r="D38" s="98" t="s">
        <v>58</v>
      </c>
      <c r="E38" s="76">
        <v>81</v>
      </c>
      <c r="F38" s="76">
        <v>96</v>
      </c>
      <c r="G38" s="76">
        <v>119</v>
      </c>
      <c r="H38" s="76">
        <v>122</v>
      </c>
      <c r="I38" s="76">
        <v>127</v>
      </c>
      <c r="J38" s="76">
        <v>123</v>
      </c>
      <c r="K38" s="84">
        <f>SUM(E38:J38)</f>
        <v>668</v>
      </c>
      <c r="L38" s="95"/>
      <c r="M38" s="84">
        <f>SUM(K38:L38)</f>
        <v>668</v>
      </c>
      <c r="N38" s="85">
        <f>SUM(K38/6)</f>
        <v>111.33333333333333</v>
      </c>
      <c r="O38" s="10">
        <f t="shared" si="0"/>
        <v>127</v>
      </c>
      <c r="P38" s="56" t="s">
        <v>28</v>
      </c>
    </row>
    <row r="39" spans="2:16" ht="15.6" x14ac:dyDescent="0.3">
      <c r="B39" s="99">
        <v>3</v>
      </c>
      <c r="C39" s="47" t="s">
        <v>45</v>
      </c>
      <c r="D39" s="41" t="s">
        <v>66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42">
        <f>SUM(E39:J39)</f>
        <v>0</v>
      </c>
      <c r="L39" s="41"/>
      <c r="M39" s="42">
        <f>SUM(K39:L39)</f>
        <v>0</v>
      </c>
      <c r="N39" s="43">
        <f>SUM(K39/6)</f>
        <v>0</v>
      </c>
      <c r="O39" s="10">
        <f t="shared" si="0"/>
        <v>0</v>
      </c>
      <c r="P39" s="44" t="s">
        <v>33</v>
      </c>
    </row>
    <row r="41" spans="2:16" ht="15.6" x14ac:dyDescent="0.3">
      <c r="B41" s="38" t="s">
        <v>61</v>
      </c>
      <c r="C41" s="3"/>
    </row>
    <row r="42" spans="2:16" x14ac:dyDescent="0.3">
      <c r="C42" s="38" t="s">
        <v>119</v>
      </c>
    </row>
  </sheetData>
  <sortState ref="B27:B33">
    <sortCondition ref="B27"/>
  </sortState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9"/>
  <sheetViews>
    <sheetView topLeftCell="B16" workbookViewId="0">
      <selection activeCell="W16" sqref="W16"/>
    </sheetView>
  </sheetViews>
  <sheetFormatPr defaultRowHeight="14.4" x14ac:dyDescent="0.3"/>
  <cols>
    <col min="3" max="3" width="23.109375" customWidth="1"/>
    <col min="16" max="16" width="28.109375" customWidth="1"/>
    <col min="19" max="19" width="8.109375" customWidth="1"/>
  </cols>
  <sheetData>
    <row r="3" spans="2:16" ht="15.6" x14ac:dyDescent="0.3">
      <c r="B3" s="210" t="s">
        <v>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"/>
      <c r="O3" s="1"/>
      <c r="P3" s="1"/>
    </row>
    <row r="4" spans="2:16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</row>
    <row r="5" spans="2:16" ht="15.6" x14ac:dyDescent="0.3">
      <c r="B5" s="2"/>
      <c r="C5" s="2"/>
      <c r="D5" s="2"/>
      <c r="E5" s="2"/>
      <c r="F5" s="3" t="s">
        <v>63</v>
      </c>
      <c r="G5" s="2"/>
      <c r="H5" s="2"/>
      <c r="I5" s="2"/>
      <c r="J5" s="2"/>
      <c r="K5" s="2"/>
      <c r="L5" s="2"/>
      <c r="M5" s="2"/>
      <c r="N5" s="1"/>
      <c r="O5" s="1"/>
      <c r="P5" s="1"/>
    </row>
    <row r="6" spans="2:16" ht="15.6" x14ac:dyDescent="0.3">
      <c r="B6" s="211" t="s">
        <v>112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1"/>
      <c r="O6" s="1"/>
      <c r="P6" s="1"/>
    </row>
    <row r="7" spans="2:16" ht="15.6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</row>
    <row r="8" spans="2:16" ht="15.6" x14ac:dyDescent="0.3">
      <c r="B8" s="1"/>
      <c r="C8" s="4" t="s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.6" x14ac:dyDescent="0.3"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31.8" thickBot="1" x14ac:dyDescent="0.35">
      <c r="B10" s="5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6" t="s">
        <v>11</v>
      </c>
      <c r="L10" s="6" t="s">
        <v>12</v>
      </c>
      <c r="M10" s="7" t="s">
        <v>13</v>
      </c>
      <c r="N10" s="3" t="s">
        <v>14</v>
      </c>
      <c r="O10" s="3" t="s">
        <v>15</v>
      </c>
      <c r="P10" s="3" t="s">
        <v>16</v>
      </c>
    </row>
    <row r="11" spans="2:16" ht="15.6" x14ac:dyDescent="0.3">
      <c r="B11" s="8">
        <v>1</v>
      </c>
      <c r="C11" s="40" t="s">
        <v>18</v>
      </c>
      <c r="D11" s="41" t="s">
        <v>17</v>
      </c>
      <c r="E11" s="59"/>
      <c r="F11" s="59"/>
      <c r="G11" s="59"/>
      <c r="H11" s="59"/>
      <c r="I11" s="59"/>
      <c r="J11" s="59"/>
      <c r="K11" s="42">
        <f>SUM(E11:J11)</f>
        <v>0</v>
      </c>
      <c r="L11" s="41"/>
      <c r="M11" s="42">
        <f>SUM(K11:L11)</f>
        <v>0</v>
      </c>
      <c r="N11" s="43">
        <f>SUM(K11/6)</f>
        <v>0</v>
      </c>
      <c r="O11" s="10">
        <f>MAX(E11:J11)</f>
        <v>0</v>
      </c>
      <c r="P11" s="44" t="s">
        <v>33</v>
      </c>
    </row>
    <row r="12" spans="2:16" ht="15.6" x14ac:dyDescent="0.3">
      <c r="B12" s="8">
        <v>2</v>
      </c>
      <c r="C12" s="45" t="s">
        <v>21</v>
      </c>
      <c r="D12" s="41" t="s">
        <v>17</v>
      </c>
      <c r="E12" s="67"/>
      <c r="F12" s="67"/>
      <c r="G12" s="67"/>
      <c r="H12" s="67"/>
      <c r="I12" s="67"/>
      <c r="J12" s="67"/>
      <c r="K12" s="42">
        <f>SUM(E12:J12)</f>
        <v>0</v>
      </c>
      <c r="L12" s="42">
        <v>60</v>
      </c>
      <c r="M12" s="42">
        <f>SUM(K12:L12)</f>
        <v>60</v>
      </c>
      <c r="N12" s="43">
        <f>SUM(M12/6)</f>
        <v>10</v>
      </c>
      <c r="O12" s="10">
        <f>MAX(E12:J12)</f>
        <v>0</v>
      </c>
      <c r="P12" s="44" t="s">
        <v>22</v>
      </c>
    </row>
    <row r="13" spans="2:16" ht="15.6" x14ac:dyDescent="0.3">
      <c r="B13" s="8">
        <v>3</v>
      </c>
      <c r="C13" s="45" t="s">
        <v>23</v>
      </c>
      <c r="D13" s="41" t="s">
        <v>17</v>
      </c>
      <c r="E13" s="67"/>
      <c r="F13" s="67"/>
      <c r="G13" s="67"/>
      <c r="H13" s="67"/>
      <c r="I13" s="67"/>
      <c r="J13" s="67"/>
      <c r="K13" s="42">
        <f>SUM(E13:J13)</f>
        <v>0</v>
      </c>
      <c r="L13" s="41"/>
      <c r="M13" s="42">
        <f>SUM(K13:L13)</f>
        <v>0</v>
      </c>
      <c r="N13" s="43">
        <f>SUM(K13/6)</f>
        <v>0</v>
      </c>
      <c r="O13" s="10">
        <f>MAX(E13:J13)</f>
        <v>0</v>
      </c>
      <c r="P13" s="44" t="s">
        <v>51</v>
      </c>
    </row>
    <row r="14" spans="2:16" ht="31.2" x14ac:dyDescent="0.3">
      <c r="B14" s="24">
        <v>4</v>
      </c>
      <c r="C14" s="170" t="s">
        <v>111</v>
      </c>
      <c r="D14" s="58" t="s">
        <v>17</v>
      </c>
      <c r="E14" s="59"/>
      <c r="F14" s="59"/>
      <c r="G14" s="59"/>
      <c r="H14" s="59"/>
      <c r="I14" s="59"/>
      <c r="J14" s="59"/>
      <c r="K14" s="42">
        <f>SUM(E14:J14)</f>
        <v>0</v>
      </c>
      <c r="L14" s="41"/>
      <c r="M14" s="42">
        <f>SUM(K14:L14)</f>
        <v>0</v>
      </c>
      <c r="N14" s="43">
        <f>SUM(K14/6)</f>
        <v>0</v>
      </c>
      <c r="O14" s="10">
        <f>MAX(E14:J14)</f>
        <v>0</v>
      </c>
      <c r="P14" s="44" t="s">
        <v>33</v>
      </c>
    </row>
    <row r="15" spans="2:16" ht="15.6" x14ac:dyDescent="0.3">
      <c r="B15" s="8">
        <v>5</v>
      </c>
      <c r="C15" s="13" t="s">
        <v>78</v>
      </c>
      <c r="D15" s="10" t="s">
        <v>17</v>
      </c>
      <c r="E15" s="73"/>
      <c r="F15" s="73"/>
      <c r="G15" s="73"/>
      <c r="H15" s="73"/>
      <c r="I15" s="73"/>
      <c r="J15" s="73"/>
      <c r="K15" s="42">
        <f>SUM(E15:J15)</f>
        <v>0</v>
      </c>
      <c r="L15" s="41"/>
      <c r="M15" s="42">
        <f>SUM(K15:L15)</f>
        <v>0</v>
      </c>
      <c r="N15" s="72">
        <f>SUM(K15/6)</f>
        <v>0</v>
      </c>
      <c r="O15" s="10">
        <f>MAX(E15:J15)</f>
        <v>0</v>
      </c>
      <c r="P15" s="11" t="s">
        <v>20</v>
      </c>
    </row>
    <row r="16" spans="2:16" ht="15.6" x14ac:dyDescent="0.3">
      <c r="B16" s="8">
        <v>6</v>
      </c>
      <c r="C16" s="13"/>
      <c r="D16" s="10"/>
      <c r="E16" s="11"/>
      <c r="F16" s="11"/>
      <c r="G16" s="11"/>
      <c r="H16" s="11"/>
      <c r="I16" s="11"/>
      <c r="J16" s="11"/>
      <c r="K16" s="10"/>
      <c r="L16" s="10"/>
      <c r="M16" s="10"/>
      <c r="N16" s="10"/>
      <c r="O16" s="10"/>
      <c r="P16" s="11"/>
    </row>
    <row r="17" spans="2:16" ht="15.6" x14ac:dyDescent="0.3">
      <c r="B17" s="3"/>
      <c r="C17" s="16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5.6" x14ac:dyDescent="0.3">
      <c r="B18" s="3"/>
      <c r="C18" s="4" t="s">
        <v>25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"/>
      <c r="O18" s="3"/>
      <c r="P18" s="3"/>
    </row>
    <row r="19" spans="2:16" ht="15.6" x14ac:dyDescent="0.3">
      <c r="B19" s="3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3"/>
      <c r="O19" s="3"/>
      <c r="P19" s="3"/>
    </row>
    <row r="20" spans="2:16" ht="31.2" x14ac:dyDescent="0.3">
      <c r="B20" s="5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3" t="s">
        <v>7</v>
      </c>
      <c r="H20" s="3" t="s">
        <v>8</v>
      </c>
      <c r="I20" s="3" t="s">
        <v>9</v>
      </c>
      <c r="J20" s="3" t="s">
        <v>10</v>
      </c>
      <c r="K20" s="6" t="s">
        <v>11</v>
      </c>
      <c r="L20" s="17" t="s">
        <v>12</v>
      </c>
      <c r="M20" s="7" t="s">
        <v>13</v>
      </c>
      <c r="N20" s="3" t="s">
        <v>14</v>
      </c>
      <c r="O20" s="3" t="s">
        <v>15</v>
      </c>
      <c r="P20" s="5"/>
    </row>
    <row r="21" spans="2:16" ht="15.6" x14ac:dyDescent="0.3">
      <c r="B21" s="18">
        <v>1</v>
      </c>
      <c r="C21" s="45" t="s">
        <v>29</v>
      </c>
      <c r="D21" s="41" t="s">
        <v>27</v>
      </c>
      <c r="E21" s="67"/>
      <c r="F21" s="67"/>
      <c r="G21" s="67"/>
      <c r="H21" s="67"/>
      <c r="I21" s="67"/>
      <c r="J21" s="67"/>
      <c r="K21" s="42">
        <f t="shared" ref="K21:K26" si="0">SUM(E21:J21)</f>
        <v>0</v>
      </c>
      <c r="L21" s="41"/>
      <c r="M21" s="42">
        <f t="shared" ref="M21:M26" si="1">SUM(K21:L21)</f>
        <v>0</v>
      </c>
      <c r="N21" s="43">
        <f>SUM(K21/6)</f>
        <v>0</v>
      </c>
      <c r="O21" s="10">
        <f t="shared" ref="O21:O26" si="2">MAX(E21:J21)</f>
        <v>0</v>
      </c>
      <c r="P21" s="44" t="s">
        <v>22</v>
      </c>
    </row>
    <row r="22" spans="2:16" ht="15.6" x14ac:dyDescent="0.3">
      <c r="B22" s="18">
        <v>2</v>
      </c>
      <c r="C22" s="45" t="s">
        <v>26</v>
      </c>
      <c r="D22" s="41" t="s">
        <v>27</v>
      </c>
      <c r="E22" s="59"/>
      <c r="F22" s="59"/>
      <c r="G22" s="59"/>
      <c r="H22" s="59"/>
      <c r="I22" s="59"/>
      <c r="J22" s="59"/>
      <c r="K22" s="42">
        <f t="shared" si="0"/>
        <v>0</v>
      </c>
      <c r="L22" s="41"/>
      <c r="M22" s="42">
        <f t="shared" si="1"/>
        <v>0</v>
      </c>
      <c r="N22" s="43">
        <f>SUM(K22/6)</f>
        <v>0</v>
      </c>
      <c r="O22" s="10">
        <f t="shared" si="2"/>
        <v>0</v>
      </c>
      <c r="P22" s="44" t="s">
        <v>28</v>
      </c>
    </row>
    <row r="23" spans="2:16" ht="15.6" x14ac:dyDescent="0.3">
      <c r="B23" s="18">
        <v>3</v>
      </c>
      <c r="C23" s="21" t="s">
        <v>62</v>
      </c>
      <c r="D23" s="41" t="s">
        <v>27</v>
      </c>
      <c r="E23" s="59"/>
      <c r="F23" s="59"/>
      <c r="G23" s="59"/>
      <c r="H23" s="59"/>
      <c r="I23" s="59"/>
      <c r="J23" s="59"/>
      <c r="K23" s="42">
        <f t="shared" si="0"/>
        <v>0</v>
      </c>
      <c r="L23" s="42">
        <v>60</v>
      </c>
      <c r="M23" s="42">
        <f t="shared" si="1"/>
        <v>60</v>
      </c>
      <c r="N23" s="43">
        <f>SUM(M23/6)</f>
        <v>10</v>
      </c>
      <c r="O23" s="10">
        <f t="shared" si="2"/>
        <v>0</v>
      </c>
      <c r="P23" s="44" t="s">
        <v>28</v>
      </c>
    </row>
    <row r="24" spans="2:16" ht="15.6" x14ac:dyDescent="0.3">
      <c r="B24" s="18">
        <v>4</v>
      </c>
      <c r="C24" s="45" t="s">
        <v>49</v>
      </c>
      <c r="D24" s="41" t="s">
        <v>27</v>
      </c>
      <c r="E24" s="59"/>
      <c r="F24" s="59"/>
      <c r="G24" s="59"/>
      <c r="H24" s="59"/>
      <c r="I24" s="59"/>
      <c r="J24" s="59"/>
      <c r="K24" s="42">
        <f t="shared" si="0"/>
        <v>0</v>
      </c>
      <c r="L24" s="42">
        <v>60</v>
      </c>
      <c r="M24" s="42">
        <f t="shared" si="1"/>
        <v>60</v>
      </c>
      <c r="N24" s="43">
        <f>SUM(M24/6)</f>
        <v>10</v>
      </c>
      <c r="O24" s="10">
        <f t="shared" si="2"/>
        <v>0</v>
      </c>
      <c r="P24" s="44" t="s">
        <v>20</v>
      </c>
    </row>
    <row r="25" spans="2:16" ht="15.6" x14ac:dyDescent="0.3">
      <c r="B25" s="18">
        <v>5</v>
      </c>
      <c r="C25" s="45" t="s">
        <v>32</v>
      </c>
      <c r="D25" s="41" t="s">
        <v>27</v>
      </c>
      <c r="E25" s="100"/>
      <c r="F25" s="100"/>
      <c r="G25" s="100"/>
      <c r="H25" s="100"/>
      <c r="I25" s="100"/>
      <c r="J25" s="100"/>
      <c r="K25" s="42">
        <f t="shared" si="0"/>
        <v>0</v>
      </c>
      <c r="L25" s="42"/>
      <c r="M25" s="42">
        <f t="shared" si="1"/>
        <v>0</v>
      </c>
      <c r="N25" s="43">
        <f>SUM(K25/6)</f>
        <v>0</v>
      </c>
      <c r="O25" s="10">
        <f t="shared" si="2"/>
        <v>0</v>
      </c>
      <c r="P25" s="44" t="s">
        <v>22</v>
      </c>
    </row>
    <row r="26" spans="2:16" ht="15.6" x14ac:dyDescent="0.3">
      <c r="B26" s="18">
        <v>6</v>
      </c>
      <c r="C26" s="62" t="s">
        <v>48</v>
      </c>
      <c r="D26" s="41" t="s">
        <v>27</v>
      </c>
      <c r="E26" s="59"/>
      <c r="F26" s="59"/>
      <c r="G26" s="59"/>
      <c r="H26" s="59"/>
      <c r="I26" s="59"/>
      <c r="J26" s="59"/>
      <c r="K26" s="42">
        <f t="shared" si="0"/>
        <v>0</v>
      </c>
      <c r="L26" s="42">
        <v>60</v>
      </c>
      <c r="M26" s="42">
        <f t="shared" si="1"/>
        <v>60</v>
      </c>
      <c r="N26" s="43">
        <f>SUM(M26/6)</f>
        <v>10</v>
      </c>
      <c r="O26" s="10">
        <f t="shared" si="2"/>
        <v>0</v>
      </c>
      <c r="P26" s="44" t="s">
        <v>33</v>
      </c>
    </row>
    <row r="27" spans="2:16" ht="15.6" x14ac:dyDescent="0.3">
      <c r="B27" s="18">
        <v>7</v>
      </c>
      <c r="C27" s="9"/>
      <c r="D27" s="10"/>
      <c r="E27" s="74"/>
      <c r="F27" s="74"/>
      <c r="G27" s="74"/>
      <c r="H27" s="74"/>
      <c r="I27" s="74"/>
      <c r="J27" s="74"/>
      <c r="K27" s="74"/>
      <c r="L27" s="10"/>
      <c r="M27" s="10"/>
      <c r="N27" s="10"/>
      <c r="O27" s="10"/>
      <c r="P27" s="11"/>
    </row>
    <row r="28" spans="2:16" ht="15.6" x14ac:dyDescent="0.3">
      <c r="B28" s="19"/>
      <c r="C28" s="2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3"/>
    </row>
    <row r="29" spans="2:16" ht="15.6" x14ac:dyDescent="0.3">
      <c r="B29" s="5"/>
      <c r="C29" s="4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  <c r="P29" s="3"/>
    </row>
    <row r="30" spans="2:16" ht="15.6" x14ac:dyDescent="0.3"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  <c r="P30" s="3"/>
    </row>
    <row r="31" spans="2:16" ht="31.8" thickBot="1" x14ac:dyDescent="0.35">
      <c r="B31" s="5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6" t="s">
        <v>11</v>
      </c>
      <c r="L31" s="6" t="s">
        <v>12</v>
      </c>
      <c r="M31" s="7" t="s">
        <v>13</v>
      </c>
      <c r="N31" s="3" t="s">
        <v>14</v>
      </c>
      <c r="O31" s="3" t="s">
        <v>15</v>
      </c>
      <c r="P31" s="3" t="s">
        <v>16</v>
      </c>
    </row>
    <row r="32" spans="2:16" ht="15.6" x14ac:dyDescent="0.3">
      <c r="B32" s="8">
        <v>1</v>
      </c>
      <c r="C32" s="40" t="s">
        <v>36</v>
      </c>
      <c r="D32" s="41" t="s">
        <v>37</v>
      </c>
      <c r="E32" s="71"/>
      <c r="F32" s="71"/>
      <c r="G32" s="71"/>
      <c r="H32" s="71"/>
      <c r="I32" s="71"/>
      <c r="J32" s="71"/>
      <c r="K32" s="42">
        <f t="shared" ref="K32:K39" si="3">SUM(E32:J32)</f>
        <v>0</v>
      </c>
      <c r="L32" s="67">
        <v>60</v>
      </c>
      <c r="M32" s="42">
        <f t="shared" ref="M32:M39" si="4">SUM(K32:L32)</f>
        <v>60</v>
      </c>
      <c r="N32" s="43">
        <f>SUM(M32/6)</f>
        <v>10</v>
      </c>
      <c r="O32" s="10">
        <f t="shared" ref="O32:O39" si="5">MAX(E32:J32)</f>
        <v>0</v>
      </c>
      <c r="P32" s="44" t="s">
        <v>28</v>
      </c>
    </row>
    <row r="33" spans="2:16" ht="15.6" x14ac:dyDescent="0.3">
      <c r="B33" s="8">
        <v>2</v>
      </c>
      <c r="C33" s="47" t="s">
        <v>52</v>
      </c>
      <c r="D33" s="41" t="s">
        <v>37</v>
      </c>
      <c r="E33" s="71"/>
      <c r="F33" s="71"/>
      <c r="G33" s="71"/>
      <c r="H33" s="71"/>
      <c r="I33" s="71"/>
      <c r="J33" s="71"/>
      <c r="K33" s="42">
        <f t="shared" si="3"/>
        <v>0</v>
      </c>
      <c r="L33" s="41"/>
      <c r="M33" s="42">
        <f t="shared" si="4"/>
        <v>0</v>
      </c>
      <c r="N33" s="43">
        <f>SUM(K33/6)</f>
        <v>0</v>
      </c>
      <c r="O33" s="10">
        <f t="shared" si="5"/>
        <v>0</v>
      </c>
      <c r="P33" s="44" t="s">
        <v>33</v>
      </c>
    </row>
    <row r="34" spans="2:16" ht="15.6" x14ac:dyDescent="0.3">
      <c r="B34" s="8">
        <v>3</v>
      </c>
      <c r="C34" s="45" t="s">
        <v>53</v>
      </c>
      <c r="D34" s="41" t="s">
        <v>37</v>
      </c>
      <c r="E34" s="71"/>
      <c r="F34" s="71"/>
      <c r="G34" s="71"/>
      <c r="H34" s="71"/>
      <c r="I34" s="71"/>
      <c r="J34" s="71"/>
      <c r="K34" s="42">
        <f t="shared" si="3"/>
        <v>0</v>
      </c>
      <c r="L34" s="41"/>
      <c r="M34" s="42">
        <f t="shared" si="4"/>
        <v>0</v>
      </c>
      <c r="N34" s="43">
        <f>SUM(K34/6)</f>
        <v>0</v>
      </c>
      <c r="O34" s="10">
        <f t="shared" si="5"/>
        <v>0</v>
      </c>
      <c r="P34" s="44" t="s">
        <v>33</v>
      </c>
    </row>
    <row r="35" spans="2:16" ht="15.6" x14ac:dyDescent="0.3">
      <c r="B35" s="8">
        <v>4</v>
      </c>
      <c r="C35" s="46" t="s">
        <v>59</v>
      </c>
      <c r="D35" s="41" t="s">
        <v>37</v>
      </c>
      <c r="E35" s="42"/>
      <c r="F35" s="42"/>
      <c r="G35" s="42"/>
      <c r="H35" s="42"/>
      <c r="I35" s="42"/>
      <c r="J35" s="42"/>
      <c r="K35" s="42">
        <f t="shared" si="3"/>
        <v>0</v>
      </c>
      <c r="L35" s="41"/>
      <c r="M35" s="42">
        <f t="shared" si="4"/>
        <v>0</v>
      </c>
      <c r="N35" s="43">
        <f>SUM(K35/6)</f>
        <v>0</v>
      </c>
      <c r="O35" s="10">
        <f t="shared" si="5"/>
        <v>0</v>
      </c>
      <c r="P35" s="44" t="s">
        <v>39</v>
      </c>
    </row>
    <row r="36" spans="2:16" ht="15.6" x14ac:dyDescent="0.3">
      <c r="B36" s="8">
        <v>5</v>
      </c>
      <c r="C36" s="46" t="s">
        <v>34</v>
      </c>
      <c r="D36" s="41" t="s">
        <v>37</v>
      </c>
      <c r="E36" s="71"/>
      <c r="F36" s="71"/>
      <c r="G36" s="71"/>
      <c r="H36" s="71"/>
      <c r="I36" s="71"/>
      <c r="J36" s="71"/>
      <c r="K36" s="42">
        <f t="shared" si="3"/>
        <v>0</v>
      </c>
      <c r="L36" s="67">
        <v>60</v>
      </c>
      <c r="M36" s="42">
        <f t="shared" si="4"/>
        <v>60</v>
      </c>
      <c r="N36" s="43">
        <f>SUM(M36/6)</f>
        <v>10</v>
      </c>
      <c r="O36" s="10">
        <f t="shared" si="5"/>
        <v>0</v>
      </c>
      <c r="P36" s="44" t="s">
        <v>33</v>
      </c>
    </row>
    <row r="37" spans="2:16" ht="15.6" x14ac:dyDescent="0.3">
      <c r="B37" s="22">
        <v>6</v>
      </c>
      <c r="C37" s="45" t="s">
        <v>31</v>
      </c>
      <c r="D37" s="41" t="s">
        <v>37</v>
      </c>
      <c r="E37" s="75"/>
      <c r="F37" s="75"/>
      <c r="G37" s="75"/>
      <c r="H37" s="75"/>
      <c r="I37" s="75"/>
      <c r="J37" s="75"/>
      <c r="K37" s="42">
        <f t="shared" si="3"/>
        <v>0</v>
      </c>
      <c r="L37" s="41"/>
      <c r="M37" s="42">
        <f t="shared" si="4"/>
        <v>0</v>
      </c>
      <c r="N37" s="43">
        <f>SUM(K37/6)</f>
        <v>0</v>
      </c>
      <c r="O37" s="10">
        <f t="shared" si="5"/>
        <v>0</v>
      </c>
      <c r="P37" s="44" t="s">
        <v>22</v>
      </c>
    </row>
    <row r="38" spans="2:16" ht="15.6" x14ac:dyDescent="0.3">
      <c r="B38" s="27">
        <v>7</v>
      </c>
      <c r="C38" s="55" t="s">
        <v>44</v>
      </c>
      <c r="D38" s="57" t="s">
        <v>37</v>
      </c>
      <c r="E38" s="42"/>
      <c r="F38" s="42"/>
      <c r="G38" s="42"/>
      <c r="H38" s="42"/>
      <c r="I38" s="42"/>
      <c r="J38" s="42"/>
      <c r="K38" s="42">
        <f t="shared" si="3"/>
        <v>0</v>
      </c>
      <c r="L38" s="41">
        <v>60</v>
      </c>
      <c r="M38" s="42">
        <f t="shared" si="4"/>
        <v>60</v>
      </c>
      <c r="N38" s="43">
        <v>107</v>
      </c>
      <c r="O38" s="10">
        <f t="shared" si="5"/>
        <v>0</v>
      </c>
      <c r="P38" s="44" t="s">
        <v>28</v>
      </c>
    </row>
    <row r="39" spans="2:16" ht="15.6" x14ac:dyDescent="0.3">
      <c r="B39" s="33">
        <v>8</v>
      </c>
      <c r="C39" s="45" t="s">
        <v>43</v>
      </c>
      <c r="D39" s="41" t="s">
        <v>37</v>
      </c>
      <c r="E39" s="42"/>
      <c r="F39" s="42"/>
      <c r="G39" s="42"/>
      <c r="H39" s="42"/>
      <c r="I39" s="42"/>
      <c r="J39" s="42"/>
      <c r="K39" s="42">
        <f t="shared" si="3"/>
        <v>0</v>
      </c>
      <c r="L39" s="67">
        <v>60</v>
      </c>
      <c r="M39" s="42">
        <f t="shared" si="4"/>
        <v>60</v>
      </c>
      <c r="N39" s="43">
        <v>89</v>
      </c>
      <c r="O39" s="10">
        <f t="shared" si="5"/>
        <v>0</v>
      </c>
      <c r="P39" s="44" t="s">
        <v>28</v>
      </c>
    </row>
    <row r="40" spans="2:16" ht="15.6" x14ac:dyDescent="0.3">
      <c r="B40" s="33">
        <v>9</v>
      </c>
      <c r="C40" s="45"/>
      <c r="D40" s="41"/>
      <c r="E40" s="42"/>
      <c r="F40" s="42"/>
      <c r="G40" s="42"/>
      <c r="H40" s="42"/>
      <c r="I40" s="42"/>
      <c r="J40" s="42"/>
      <c r="K40" s="42"/>
      <c r="L40" s="41"/>
      <c r="M40" s="42"/>
      <c r="N40" s="43"/>
      <c r="O40" s="41"/>
      <c r="P40" s="44"/>
    </row>
    <row r="41" spans="2:16" x14ac:dyDescent="0.3">
      <c r="B41" s="50"/>
      <c r="C41" s="51"/>
      <c r="D41" s="52"/>
      <c r="E41" s="52"/>
      <c r="F41" s="52"/>
      <c r="G41" s="52"/>
      <c r="H41" s="52"/>
      <c r="I41" s="52"/>
      <c r="J41" s="52"/>
      <c r="K41" s="51"/>
      <c r="L41" s="52"/>
      <c r="M41" s="53"/>
      <c r="N41" s="51"/>
      <c r="O41" s="54"/>
    </row>
    <row r="42" spans="2:16" ht="15.6" x14ac:dyDescent="0.3">
      <c r="B42" s="25" t="s">
        <v>60</v>
      </c>
    </row>
    <row r="43" spans="2:16" ht="15.6" x14ac:dyDescent="0.3">
      <c r="B43" s="25"/>
    </row>
    <row r="44" spans="2:16" ht="15.6" x14ac:dyDescent="0.3">
      <c r="B44" s="8">
        <v>1</v>
      </c>
      <c r="C44" s="70" t="s">
        <v>65</v>
      </c>
      <c r="D44" s="65" t="s">
        <v>58</v>
      </c>
      <c r="E44" s="65"/>
      <c r="F44" s="65"/>
      <c r="G44" s="65"/>
      <c r="H44" s="65"/>
      <c r="I44" s="65"/>
      <c r="J44" s="65"/>
      <c r="K44" s="42">
        <f>SUM(E44:J44)</f>
        <v>0</v>
      </c>
      <c r="L44" s="42">
        <v>60</v>
      </c>
      <c r="M44" s="42">
        <f>SUM(K44:L44)</f>
        <v>60</v>
      </c>
      <c r="N44" s="85">
        <f>SUM(M44/6)</f>
        <v>10</v>
      </c>
      <c r="O44" s="10">
        <f t="shared" ref="O44:O46" si="6">MAX(E44:J44)</f>
        <v>0</v>
      </c>
      <c r="P44" s="44" t="s">
        <v>33</v>
      </c>
    </row>
    <row r="45" spans="2:16" ht="15.6" x14ac:dyDescent="0.3">
      <c r="B45" s="27">
        <v>2</v>
      </c>
      <c r="C45" s="95" t="s">
        <v>57</v>
      </c>
      <c r="D45" s="98" t="s">
        <v>58</v>
      </c>
      <c r="E45" s="76"/>
      <c r="F45" s="76"/>
      <c r="G45" s="76"/>
      <c r="H45" s="76"/>
      <c r="I45" s="76"/>
      <c r="J45" s="76"/>
      <c r="K45" s="84">
        <f>SUM(E45:J45)</f>
        <v>0</v>
      </c>
      <c r="L45" s="95"/>
      <c r="M45" s="84">
        <f>SUM(K45:L45)</f>
        <v>0</v>
      </c>
      <c r="N45" s="85">
        <f>SUM(K45/6)</f>
        <v>0</v>
      </c>
      <c r="O45" s="10">
        <f t="shared" si="6"/>
        <v>0</v>
      </c>
      <c r="P45" s="56" t="s">
        <v>28</v>
      </c>
    </row>
    <row r="46" spans="2:16" ht="15.6" x14ac:dyDescent="0.3">
      <c r="B46" s="99">
        <v>3</v>
      </c>
      <c r="C46" s="47" t="s">
        <v>45</v>
      </c>
      <c r="D46" s="41" t="s">
        <v>66</v>
      </c>
      <c r="E46" s="59"/>
      <c r="F46" s="59"/>
      <c r="G46" s="59"/>
      <c r="H46" s="59"/>
      <c r="I46" s="59"/>
      <c r="J46" s="59"/>
      <c r="K46" s="42">
        <f>SUM(E46:J46)</f>
        <v>0</v>
      </c>
      <c r="L46" s="41"/>
      <c r="M46" s="42">
        <f>SUM(K46:L46)</f>
        <v>0</v>
      </c>
      <c r="N46" s="43">
        <f>SUM(K46/6)</f>
        <v>0</v>
      </c>
      <c r="O46" s="10">
        <f t="shared" si="6"/>
        <v>0</v>
      </c>
      <c r="P46" s="44" t="s">
        <v>33</v>
      </c>
    </row>
    <row r="48" spans="2:16" ht="15.6" x14ac:dyDescent="0.3">
      <c r="B48" s="38" t="s">
        <v>61</v>
      </c>
      <c r="C48" s="3"/>
    </row>
    <row r="49" spans="3:3" x14ac:dyDescent="0.3">
      <c r="C49" s="38" t="s">
        <v>79</v>
      </c>
    </row>
  </sheetData>
  <mergeCells count="2">
    <mergeCell ref="B3:M3"/>
    <mergeCell ref="B6:M6"/>
  </mergeCells>
  <pageMargins left="0.7" right="0.7" top="0.78740157499999996" bottom="0.78740157499999996" header="0.3" footer="0.3"/>
  <pageSetup paperSize="9" scale="61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opLeftCell="B4" workbookViewId="0">
      <selection activeCell="P27" sqref="P27"/>
    </sheetView>
  </sheetViews>
  <sheetFormatPr defaultRowHeight="14.4" x14ac:dyDescent="0.3"/>
  <cols>
    <col min="3" max="3" width="22.109375" customWidth="1"/>
    <col min="5" max="5" width="24" customWidth="1"/>
    <col min="6" max="6" width="9.109375" customWidth="1"/>
    <col min="12" max="12" width="13.109375" customWidth="1"/>
  </cols>
  <sheetData>
    <row r="1" spans="2:12" ht="15.6" x14ac:dyDescent="0.3"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1"/>
    </row>
    <row r="2" spans="2:12" ht="15.6" x14ac:dyDescent="0.3">
      <c r="B2" s="2"/>
      <c r="C2" s="35"/>
      <c r="D2" s="35"/>
      <c r="E2" s="210" t="s">
        <v>100</v>
      </c>
      <c r="F2" s="210"/>
      <c r="G2" s="210"/>
      <c r="H2" s="210"/>
      <c r="I2" s="210"/>
      <c r="J2" s="2"/>
      <c r="K2" s="2"/>
      <c r="L2" s="1"/>
    </row>
    <row r="3" spans="2:12" x14ac:dyDescent="0.3">
      <c r="B3" s="213" t="s">
        <v>84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2:12" ht="15" thickBot="1" x14ac:dyDescent="0.35"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2:12" ht="15.6" x14ac:dyDescent="0.3">
      <c r="B5" s="1"/>
      <c r="C5" s="4"/>
      <c r="D5" s="1"/>
      <c r="E5" s="1"/>
      <c r="F5" s="214" t="s">
        <v>86</v>
      </c>
      <c r="G5" s="215"/>
      <c r="H5" s="216"/>
      <c r="I5" s="214" t="s">
        <v>101</v>
      </c>
      <c r="J5" s="215"/>
      <c r="K5" s="216"/>
      <c r="L5" s="1"/>
    </row>
    <row r="6" spans="2:12" ht="24.75" customHeight="1" thickBot="1" x14ac:dyDescent="0.35">
      <c r="B6" s="5" t="s">
        <v>2</v>
      </c>
      <c r="C6" s="3" t="s">
        <v>3</v>
      </c>
      <c r="D6" s="3" t="s">
        <v>4</v>
      </c>
      <c r="E6" s="3" t="s">
        <v>16</v>
      </c>
      <c r="F6" s="110">
        <v>1</v>
      </c>
      <c r="G6" s="3">
        <v>2</v>
      </c>
      <c r="H6" s="111" t="s">
        <v>11</v>
      </c>
      <c r="I6" s="110">
        <v>1</v>
      </c>
      <c r="J6" s="3">
        <v>2</v>
      </c>
      <c r="K6" s="111" t="s">
        <v>11</v>
      </c>
      <c r="L6" s="3" t="s">
        <v>85</v>
      </c>
    </row>
    <row r="7" spans="2:12" ht="15.6" x14ac:dyDescent="0.3">
      <c r="B7" s="136">
        <v>1</v>
      </c>
      <c r="C7" s="137" t="s">
        <v>21</v>
      </c>
      <c r="D7" s="136" t="s">
        <v>17</v>
      </c>
      <c r="E7" s="93" t="s">
        <v>22</v>
      </c>
      <c r="F7" s="138">
        <v>520</v>
      </c>
      <c r="G7" s="136">
        <v>523</v>
      </c>
      <c r="H7" s="139">
        <f t="shared" ref="H7:H12" si="0">SUM(F7:G7)</f>
        <v>1043</v>
      </c>
      <c r="I7" s="138"/>
      <c r="J7" s="136"/>
      <c r="K7" s="140">
        <f t="shared" ref="K7:K12" si="1">SUM(I7:J7)</f>
        <v>0</v>
      </c>
      <c r="L7" s="154"/>
    </row>
    <row r="8" spans="2:12" ht="15.6" x14ac:dyDescent="0.3">
      <c r="B8" s="10">
        <v>2</v>
      </c>
      <c r="C8" s="9" t="s">
        <v>23</v>
      </c>
      <c r="D8" s="10" t="s">
        <v>17</v>
      </c>
      <c r="E8" s="109" t="s">
        <v>24</v>
      </c>
      <c r="F8" s="116">
        <v>475</v>
      </c>
      <c r="G8" s="14">
        <v>475</v>
      </c>
      <c r="H8" s="113">
        <f t="shared" si="0"/>
        <v>950</v>
      </c>
      <c r="I8" s="116"/>
      <c r="J8" s="14"/>
      <c r="K8" s="114">
        <f t="shared" si="1"/>
        <v>0</v>
      </c>
      <c r="L8" s="155"/>
    </row>
    <row r="9" spans="2:12" ht="15.6" x14ac:dyDescent="0.3">
      <c r="B9" s="10">
        <v>3</v>
      </c>
      <c r="C9" s="9" t="s">
        <v>18</v>
      </c>
      <c r="D9" s="10" t="s">
        <v>17</v>
      </c>
      <c r="E9" s="108" t="s">
        <v>33</v>
      </c>
      <c r="F9" s="112">
        <v>668</v>
      </c>
      <c r="G9" s="112">
        <v>688</v>
      </c>
      <c r="H9" s="113">
        <f t="shared" si="0"/>
        <v>1356</v>
      </c>
      <c r="I9" s="112"/>
      <c r="J9" s="112"/>
      <c r="K9" s="114">
        <f t="shared" si="1"/>
        <v>0</v>
      </c>
      <c r="L9" s="155"/>
    </row>
    <row r="10" spans="2:12" ht="31.2" x14ac:dyDescent="0.3">
      <c r="B10" s="10">
        <v>4</v>
      </c>
      <c r="C10" s="170" t="s">
        <v>96</v>
      </c>
      <c r="D10" s="10" t="s">
        <v>17</v>
      </c>
      <c r="E10" s="108" t="s">
        <v>33</v>
      </c>
      <c r="F10" s="115">
        <v>458</v>
      </c>
      <c r="G10" s="11">
        <v>550</v>
      </c>
      <c r="H10" s="113">
        <f t="shared" si="0"/>
        <v>1008</v>
      </c>
      <c r="I10" s="115"/>
      <c r="J10" s="11"/>
      <c r="K10" s="114">
        <f t="shared" si="1"/>
        <v>0</v>
      </c>
      <c r="L10" s="155"/>
    </row>
    <row r="11" spans="2:12" ht="15.6" x14ac:dyDescent="0.3">
      <c r="B11" s="11">
        <v>5</v>
      </c>
      <c r="C11" s="9" t="s">
        <v>19</v>
      </c>
      <c r="D11" s="10" t="s">
        <v>17</v>
      </c>
      <c r="E11" s="108" t="s">
        <v>20</v>
      </c>
      <c r="F11" s="112">
        <v>548</v>
      </c>
      <c r="G11" s="10">
        <v>604</v>
      </c>
      <c r="H11" s="113">
        <f t="shared" si="0"/>
        <v>1152</v>
      </c>
      <c r="I11" s="112"/>
      <c r="J11" s="10"/>
      <c r="K11" s="114">
        <f t="shared" si="1"/>
        <v>0</v>
      </c>
      <c r="L11" s="155"/>
    </row>
    <row r="12" spans="2:12" ht="16.2" thickBot="1" x14ac:dyDescent="0.35">
      <c r="B12" s="10">
        <v>6</v>
      </c>
      <c r="C12" s="9" t="s">
        <v>77</v>
      </c>
      <c r="D12" s="10" t="s">
        <v>17</v>
      </c>
      <c r="E12" s="108" t="s">
        <v>20</v>
      </c>
      <c r="F12" s="134">
        <v>350</v>
      </c>
      <c r="G12" s="135">
        <v>358</v>
      </c>
      <c r="H12" s="153">
        <f t="shared" si="0"/>
        <v>708</v>
      </c>
      <c r="I12" s="134"/>
      <c r="J12" s="135"/>
      <c r="K12" s="125">
        <f t="shared" si="1"/>
        <v>0</v>
      </c>
      <c r="L12" s="156"/>
    </row>
    <row r="13" spans="2:12" ht="15.6" x14ac:dyDescent="0.3">
      <c r="B13" s="3"/>
      <c r="C13" s="16"/>
      <c r="D13" s="5"/>
      <c r="E13" s="5"/>
      <c r="F13" s="3"/>
      <c r="G13" s="3"/>
      <c r="H13" s="3"/>
      <c r="I13" s="3"/>
      <c r="J13" s="3"/>
      <c r="K13" s="3"/>
      <c r="L13" s="3"/>
    </row>
    <row r="14" spans="2:12" ht="16.2" thickBot="1" x14ac:dyDescent="0.35">
      <c r="B14" s="3"/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3"/>
    </row>
    <row r="15" spans="2:12" ht="15.6" x14ac:dyDescent="0.3">
      <c r="B15" s="3"/>
      <c r="C15" s="4"/>
      <c r="D15" s="5"/>
      <c r="E15" s="5"/>
      <c r="F15" s="214" t="s">
        <v>86</v>
      </c>
      <c r="G15" s="215"/>
      <c r="H15" s="216"/>
      <c r="I15" s="214" t="s">
        <v>101</v>
      </c>
      <c r="J15" s="215"/>
      <c r="K15" s="216"/>
      <c r="L15" s="3"/>
    </row>
    <row r="16" spans="2:12" ht="16.2" thickBot="1" x14ac:dyDescent="0.35">
      <c r="B16" s="5" t="s">
        <v>2</v>
      </c>
      <c r="C16" s="3" t="s">
        <v>3</v>
      </c>
      <c r="D16" s="3" t="s">
        <v>4</v>
      </c>
      <c r="E16" s="3"/>
      <c r="F16" s="110">
        <v>1</v>
      </c>
      <c r="G16" s="3">
        <v>2</v>
      </c>
      <c r="H16" s="111" t="s">
        <v>11</v>
      </c>
      <c r="I16" s="110">
        <v>1</v>
      </c>
      <c r="J16" s="3">
        <v>2</v>
      </c>
      <c r="K16" s="111" t="s">
        <v>11</v>
      </c>
      <c r="L16" s="3" t="s">
        <v>85</v>
      </c>
    </row>
    <row r="17" spans="2:12" ht="15.6" x14ac:dyDescent="0.3">
      <c r="B17" s="94">
        <v>1</v>
      </c>
      <c r="C17" s="137" t="s">
        <v>26</v>
      </c>
      <c r="D17" s="136" t="s">
        <v>27</v>
      </c>
      <c r="E17" s="93" t="s">
        <v>28</v>
      </c>
      <c r="F17" s="141">
        <v>1072</v>
      </c>
      <c r="G17" s="136">
        <v>1080</v>
      </c>
      <c r="H17" s="140">
        <f t="shared" ref="H17:H23" si="2">SUM(F17:G17)</f>
        <v>2152</v>
      </c>
      <c r="I17" s="141"/>
      <c r="J17" s="136"/>
      <c r="K17" s="140">
        <f t="shared" ref="K17:K23" si="3">SUM(I17:J17)</f>
        <v>0</v>
      </c>
      <c r="L17" s="154"/>
    </row>
    <row r="18" spans="2:12" ht="15.6" x14ac:dyDescent="0.3">
      <c r="B18" s="48">
        <v>2</v>
      </c>
      <c r="C18" s="9" t="s">
        <v>32</v>
      </c>
      <c r="D18" s="10" t="s">
        <v>27</v>
      </c>
      <c r="E18" s="108" t="s">
        <v>22</v>
      </c>
      <c r="F18" s="112">
        <v>586</v>
      </c>
      <c r="G18" s="10">
        <v>604</v>
      </c>
      <c r="H18" s="114">
        <f t="shared" si="2"/>
        <v>1190</v>
      </c>
      <c r="I18" s="112"/>
      <c r="J18" s="10"/>
      <c r="K18" s="114">
        <f t="shared" si="3"/>
        <v>0</v>
      </c>
      <c r="L18" s="155"/>
    </row>
    <row r="19" spans="2:12" ht="15.6" x14ac:dyDescent="0.3">
      <c r="B19" s="48">
        <v>3</v>
      </c>
      <c r="C19" s="9" t="s">
        <v>62</v>
      </c>
      <c r="D19" s="10" t="s">
        <v>27</v>
      </c>
      <c r="E19" s="108" t="s">
        <v>28</v>
      </c>
      <c r="F19" s="112">
        <v>894</v>
      </c>
      <c r="G19" s="10">
        <v>984</v>
      </c>
      <c r="H19" s="114">
        <f t="shared" si="2"/>
        <v>1878</v>
      </c>
      <c r="I19" s="112"/>
      <c r="J19" s="10"/>
      <c r="K19" s="114">
        <f t="shared" si="3"/>
        <v>0</v>
      </c>
      <c r="L19" s="155"/>
    </row>
    <row r="20" spans="2:12" ht="15.6" x14ac:dyDescent="0.3">
      <c r="B20" s="48">
        <v>4</v>
      </c>
      <c r="C20" s="9" t="s">
        <v>30</v>
      </c>
      <c r="D20" s="10" t="s">
        <v>27</v>
      </c>
      <c r="E20" s="108" t="s">
        <v>28</v>
      </c>
      <c r="F20" s="122">
        <v>723</v>
      </c>
      <c r="G20" s="28">
        <v>762</v>
      </c>
      <c r="H20" s="123">
        <f t="shared" si="2"/>
        <v>1485</v>
      </c>
      <c r="I20" s="122"/>
      <c r="J20" s="28"/>
      <c r="K20" s="123">
        <f t="shared" si="3"/>
        <v>0</v>
      </c>
      <c r="L20" s="155"/>
    </row>
    <row r="21" spans="2:12" ht="15.6" x14ac:dyDescent="0.3">
      <c r="B21" s="48">
        <v>5</v>
      </c>
      <c r="C21" s="9" t="s">
        <v>29</v>
      </c>
      <c r="D21" s="10" t="s">
        <v>27</v>
      </c>
      <c r="E21" s="108" t="s">
        <v>22</v>
      </c>
      <c r="F21" s="128">
        <v>1082</v>
      </c>
      <c r="G21" s="15">
        <v>1103</v>
      </c>
      <c r="H21" s="129">
        <f t="shared" si="2"/>
        <v>2185</v>
      </c>
      <c r="I21" s="128"/>
      <c r="J21" s="15"/>
      <c r="K21" s="129">
        <f t="shared" si="3"/>
        <v>0</v>
      </c>
      <c r="L21" s="155"/>
    </row>
    <row r="22" spans="2:12" ht="15.6" x14ac:dyDescent="0.3">
      <c r="B22" s="48">
        <v>6</v>
      </c>
      <c r="C22" s="9" t="s">
        <v>48</v>
      </c>
      <c r="D22" s="10" t="s">
        <v>27</v>
      </c>
      <c r="E22" s="108" t="s">
        <v>33</v>
      </c>
      <c r="F22" s="128">
        <v>598</v>
      </c>
      <c r="G22" s="15">
        <v>612</v>
      </c>
      <c r="H22" s="129">
        <f t="shared" si="2"/>
        <v>1210</v>
      </c>
      <c r="I22" s="128"/>
      <c r="J22" s="15"/>
      <c r="K22" s="129">
        <f t="shared" si="3"/>
        <v>0</v>
      </c>
      <c r="L22" s="155"/>
    </row>
    <row r="23" spans="2:12" ht="15.6" x14ac:dyDescent="0.3">
      <c r="B23" s="48">
        <v>7</v>
      </c>
      <c r="C23" s="29" t="s">
        <v>49</v>
      </c>
      <c r="D23" s="30" t="s">
        <v>27</v>
      </c>
      <c r="E23" s="133" t="s">
        <v>20</v>
      </c>
      <c r="F23" s="128">
        <v>877</v>
      </c>
      <c r="G23" s="15">
        <v>812</v>
      </c>
      <c r="H23" s="129">
        <f t="shared" si="2"/>
        <v>1689</v>
      </c>
      <c r="I23" s="128"/>
      <c r="J23" s="15"/>
      <c r="K23" s="129">
        <f t="shared" si="3"/>
        <v>0</v>
      </c>
      <c r="L23" s="157"/>
    </row>
    <row r="24" spans="2:12" ht="15.6" x14ac:dyDescent="0.3">
      <c r="B24" s="48">
        <v>8</v>
      </c>
      <c r="C24" s="9" t="s">
        <v>102</v>
      </c>
      <c r="D24" s="10" t="s">
        <v>27</v>
      </c>
      <c r="E24" s="108" t="s">
        <v>28</v>
      </c>
      <c r="F24" s="128"/>
      <c r="G24" s="15"/>
      <c r="H24" s="129"/>
      <c r="I24" s="128"/>
      <c r="J24" s="15"/>
      <c r="K24" s="129"/>
      <c r="L24" s="158"/>
    </row>
    <row r="25" spans="2:12" ht="16.2" thickBot="1" x14ac:dyDescent="0.35">
      <c r="B25" s="49"/>
      <c r="C25" s="9"/>
      <c r="D25" s="10"/>
      <c r="E25" s="108"/>
      <c r="F25" s="150"/>
      <c r="G25" s="151"/>
      <c r="H25" s="132"/>
      <c r="I25" s="150"/>
      <c r="J25" s="151"/>
      <c r="K25" s="152"/>
      <c r="L25" s="156"/>
    </row>
    <row r="26" spans="2:12" ht="15.6" x14ac:dyDescent="0.3">
      <c r="B26" s="19"/>
      <c r="C26" s="25"/>
      <c r="D26" s="5"/>
      <c r="E26" s="5"/>
      <c r="F26" s="5"/>
      <c r="G26" s="5"/>
      <c r="H26" s="5"/>
      <c r="I26" s="5"/>
      <c r="J26" s="5"/>
      <c r="K26" s="5"/>
      <c r="L26" s="5"/>
    </row>
    <row r="27" spans="2:12" ht="16.2" thickBot="1" x14ac:dyDescent="0.35">
      <c r="B27" s="5"/>
      <c r="C27" s="4" t="s">
        <v>35</v>
      </c>
      <c r="D27" s="5"/>
      <c r="E27" s="5"/>
      <c r="F27" s="5"/>
      <c r="G27" s="5"/>
      <c r="H27" s="5"/>
      <c r="I27" s="5"/>
      <c r="J27" s="5"/>
      <c r="K27" s="5"/>
      <c r="L27" s="3"/>
    </row>
    <row r="28" spans="2:12" ht="15.6" x14ac:dyDescent="0.3">
      <c r="B28" s="5"/>
      <c r="C28" s="4"/>
      <c r="D28" s="5"/>
      <c r="E28" s="5"/>
      <c r="F28" s="214" t="s">
        <v>86</v>
      </c>
      <c r="G28" s="215"/>
      <c r="H28" s="216"/>
      <c r="I28" s="214" t="s">
        <v>101</v>
      </c>
      <c r="J28" s="215"/>
      <c r="K28" s="216"/>
      <c r="L28" s="3"/>
    </row>
    <row r="29" spans="2:12" ht="16.2" thickBot="1" x14ac:dyDescent="0.35">
      <c r="B29" s="5" t="s">
        <v>2</v>
      </c>
      <c r="C29" s="3" t="s">
        <v>3</v>
      </c>
      <c r="D29" s="3" t="s">
        <v>4</v>
      </c>
      <c r="E29" s="3" t="s">
        <v>16</v>
      </c>
      <c r="F29" s="110">
        <v>1</v>
      </c>
      <c r="G29" s="3">
        <v>2</v>
      </c>
      <c r="H29" s="111" t="s">
        <v>11</v>
      </c>
      <c r="I29" s="110">
        <v>1</v>
      </c>
      <c r="J29" s="3">
        <v>2</v>
      </c>
      <c r="K29" s="111" t="s">
        <v>11</v>
      </c>
      <c r="L29" s="3" t="s">
        <v>85</v>
      </c>
    </row>
    <row r="30" spans="2:12" ht="15.6" x14ac:dyDescent="0.3">
      <c r="B30" s="136">
        <v>1</v>
      </c>
      <c r="C30" s="137" t="s">
        <v>36</v>
      </c>
      <c r="D30" s="136" t="s">
        <v>37</v>
      </c>
      <c r="E30" s="93" t="s">
        <v>28</v>
      </c>
      <c r="F30" s="138">
        <v>1318</v>
      </c>
      <c r="G30" s="136">
        <v>1175</v>
      </c>
      <c r="H30" s="140">
        <f t="shared" ref="H30:H36" si="4">SUM(F30:G30)</f>
        <v>2493</v>
      </c>
      <c r="I30" s="138"/>
      <c r="J30" s="136"/>
      <c r="K30" s="140">
        <f t="shared" ref="K30:K36" si="5">SUM(I30:J30)</f>
        <v>0</v>
      </c>
      <c r="L30" s="154"/>
    </row>
    <row r="31" spans="2:12" ht="15.6" x14ac:dyDescent="0.3">
      <c r="B31" s="10">
        <v>2</v>
      </c>
      <c r="C31" s="9" t="s">
        <v>50</v>
      </c>
      <c r="D31" s="10" t="s">
        <v>37</v>
      </c>
      <c r="E31" s="108" t="s">
        <v>33</v>
      </c>
      <c r="F31" s="112">
        <v>924</v>
      </c>
      <c r="G31" s="10">
        <v>899</v>
      </c>
      <c r="H31" s="114">
        <f t="shared" si="4"/>
        <v>1823</v>
      </c>
      <c r="I31" s="112"/>
      <c r="J31" s="10"/>
      <c r="K31" s="114">
        <f t="shared" si="5"/>
        <v>0</v>
      </c>
      <c r="L31" s="155"/>
    </row>
    <row r="32" spans="2:12" ht="15.6" x14ac:dyDescent="0.3">
      <c r="B32" s="10">
        <v>3</v>
      </c>
      <c r="C32" s="9" t="s">
        <v>34</v>
      </c>
      <c r="D32" s="10" t="s">
        <v>37</v>
      </c>
      <c r="E32" s="108" t="s">
        <v>33</v>
      </c>
      <c r="F32" s="112">
        <v>853</v>
      </c>
      <c r="G32" s="10">
        <v>853</v>
      </c>
      <c r="H32" s="114">
        <f t="shared" si="4"/>
        <v>1706</v>
      </c>
      <c r="I32" s="112"/>
      <c r="J32" s="10"/>
      <c r="K32" s="114">
        <f t="shared" si="5"/>
        <v>0</v>
      </c>
      <c r="L32" s="155"/>
    </row>
    <row r="33" spans="2:12" ht="15.6" x14ac:dyDescent="0.3">
      <c r="B33" s="10">
        <v>4</v>
      </c>
      <c r="C33" s="97" t="s">
        <v>38</v>
      </c>
      <c r="D33" s="28" t="s">
        <v>37</v>
      </c>
      <c r="E33" s="108" t="s">
        <v>39</v>
      </c>
      <c r="F33" s="122">
        <v>935</v>
      </c>
      <c r="G33" s="28">
        <v>832</v>
      </c>
      <c r="H33" s="114">
        <f t="shared" si="4"/>
        <v>1767</v>
      </c>
      <c r="I33" s="122"/>
      <c r="J33" s="28"/>
      <c r="K33" s="114">
        <f t="shared" si="5"/>
        <v>0</v>
      </c>
      <c r="L33" s="159"/>
    </row>
    <row r="34" spans="2:12" ht="15.6" x14ac:dyDescent="0.3">
      <c r="B34" s="10">
        <v>5</v>
      </c>
      <c r="C34" s="9" t="s">
        <v>43</v>
      </c>
      <c r="D34" s="11" t="s">
        <v>37</v>
      </c>
      <c r="E34" s="108" t="s">
        <v>28</v>
      </c>
      <c r="F34" s="115">
        <v>586</v>
      </c>
      <c r="G34" s="11">
        <v>568</v>
      </c>
      <c r="H34" s="114">
        <f t="shared" si="4"/>
        <v>1154</v>
      </c>
      <c r="I34" s="115"/>
      <c r="J34" s="11"/>
      <c r="K34" s="114">
        <f t="shared" si="5"/>
        <v>0</v>
      </c>
      <c r="L34" s="155"/>
    </row>
    <row r="35" spans="2:12" ht="15.6" x14ac:dyDescent="0.3">
      <c r="B35" s="10">
        <v>6</v>
      </c>
      <c r="C35" s="21" t="s">
        <v>40</v>
      </c>
      <c r="D35" s="28" t="s">
        <v>37</v>
      </c>
      <c r="E35" s="119" t="s">
        <v>33</v>
      </c>
      <c r="F35" s="122">
        <v>1101</v>
      </c>
      <c r="G35" s="28">
        <v>1058</v>
      </c>
      <c r="H35" s="114">
        <f t="shared" si="4"/>
        <v>2159</v>
      </c>
      <c r="I35" s="122"/>
      <c r="J35" s="28"/>
      <c r="K35" s="114">
        <f t="shared" si="5"/>
        <v>0</v>
      </c>
      <c r="L35" s="159"/>
    </row>
    <row r="36" spans="2:12" ht="15.6" x14ac:dyDescent="0.3">
      <c r="B36" s="10">
        <v>7</v>
      </c>
      <c r="C36" s="21" t="s">
        <v>31</v>
      </c>
      <c r="D36" s="15" t="s">
        <v>37</v>
      </c>
      <c r="E36" s="119" t="s">
        <v>22</v>
      </c>
      <c r="F36" s="142">
        <v>778</v>
      </c>
      <c r="G36" s="30">
        <v>811</v>
      </c>
      <c r="H36" s="114">
        <f t="shared" si="4"/>
        <v>1589</v>
      </c>
      <c r="I36" s="142"/>
      <c r="J36" s="30"/>
      <c r="K36" s="114">
        <f t="shared" si="5"/>
        <v>0</v>
      </c>
      <c r="L36" s="157"/>
    </row>
    <row r="37" spans="2:12" ht="15.6" x14ac:dyDescent="0.3">
      <c r="B37" s="28">
        <v>8</v>
      </c>
      <c r="C37" s="69" t="s">
        <v>44</v>
      </c>
      <c r="D37" s="39" t="s">
        <v>37</v>
      </c>
      <c r="E37" s="120" t="s">
        <v>28</v>
      </c>
      <c r="F37" s="124">
        <v>643</v>
      </c>
      <c r="G37" s="32">
        <v>502</v>
      </c>
      <c r="H37" s="114">
        <f t="shared" ref="H37:H38" si="6">SUM(F37:G37)</f>
        <v>1145</v>
      </c>
      <c r="I37" s="124"/>
      <c r="J37" s="32"/>
      <c r="K37" s="114">
        <f t="shared" ref="K37:K38" si="7">SUM(I37:J37)</f>
        <v>0</v>
      </c>
      <c r="L37" s="160"/>
    </row>
    <row r="38" spans="2:12" ht="16.2" thickBot="1" x14ac:dyDescent="0.35">
      <c r="B38" s="15">
        <v>9</v>
      </c>
      <c r="C38" s="21" t="s">
        <v>81</v>
      </c>
      <c r="D38" s="23" t="s">
        <v>37</v>
      </c>
      <c r="E38" s="121" t="s">
        <v>39</v>
      </c>
      <c r="F38" s="117">
        <v>0</v>
      </c>
      <c r="G38" s="118">
        <v>977</v>
      </c>
      <c r="H38" s="125">
        <f t="shared" si="6"/>
        <v>977</v>
      </c>
      <c r="I38" s="117"/>
      <c r="J38" s="118"/>
      <c r="K38" s="125">
        <f t="shared" si="7"/>
        <v>0</v>
      </c>
      <c r="L38" s="161"/>
    </row>
    <row r="40" spans="2:12" ht="16.2" thickBot="1" x14ac:dyDescent="0.35">
      <c r="C40" s="37" t="s">
        <v>46</v>
      </c>
    </row>
    <row r="41" spans="2:12" ht="15.6" x14ac:dyDescent="0.3">
      <c r="C41" s="37"/>
      <c r="F41" s="214" t="s">
        <v>86</v>
      </c>
      <c r="G41" s="215"/>
      <c r="H41" s="216"/>
      <c r="I41" s="214" t="s">
        <v>101</v>
      </c>
      <c r="J41" s="215"/>
      <c r="K41" s="216"/>
    </row>
    <row r="42" spans="2:12" ht="16.2" thickBot="1" x14ac:dyDescent="0.35">
      <c r="B42" s="5" t="s">
        <v>2</v>
      </c>
      <c r="C42" s="3" t="s">
        <v>3</v>
      </c>
      <c r="D42" s="3" t="s">
        <v>4</v>
      </c>
      <c r="E42" s="3" t="s">
        <v>16</v>
      </c>
      <c r="F42" s="110">
        <v>1</v>
      </c>
      <c r="G42" s="3">
        <v>2</v>
      </c>
      <c r="H42" s="111" t="s">
        <v>11</v>
      </c>
      <c r="I42" s="110">
        <v>1</v>
      </c>
      <c r="J42" s="3">
        <v>2</v>
      </c>
      <c r="K42" s="111" t="s">
        <v>11</v>
      </c>
      <c r="L42" s="3" t="s">
        <v>85</v>
      </c>
    </row>
    <row r="43" spans="2:12" ht="15.6" x14ac:dyDescent="0.3">
      <c r="B43" s="88">
        <v>1</v>
      </c>
      <c r="C43" s="145" t="s">
        <v>45</v>
      </c>
      <c r="D43" s="146" t="s">
        <v>66</v>
      </c>
      <c r="E43" s="147" t="s">
        <v>33</v>
      </c>
      <c r="F43" s="149">
        <v>625</v>
      </c>
      <c r="G43" s="33">
        <v>723</v>
      </c>
      <c r="H43" s="148">
        <f t="shared" ref="H43:H45" si="8">SUM(F43:G43)</f>
        <v>1348</v>
      </c>
      <c r="I43" s="149"/>
      <c r="J43" s="33"/>
      <c r="K43" s="148">
        <f t="shared" ref="K43:K45" si="9">SUM(I43:J43)</f>
        <v>0</v>
      </c>
      <c r="L43" s="162"/>
    </row>
    <row r="44" spans="2:12" ht="15.6" x14ac:dyDescent="0.3">
      <c r="B44" s="68">
        <v>2</v>
      </c>
      <c r="C44" s="82" t="s">
        <v>64</v>
      </c>
      <c r="D44" s="83" t="s">
        <v>58</v>
      </c>
      <c r="E44" s="121" t="s">
        <v>28</v>
      </c>
      <c r="F44" s="128">
        <v>666</v>
      </c>
      <c r="G44" s="15">
        <v>647</v>
      </c>
      <c r="H44" s="127">
        <f t="shared" si="8"/>
        <v>1313</v>
      </c>
      <c r="I44" s="128"/>
      <c r="J44" s="15"/>
      <c r="K44" s="127">
        <f t="shared" si="9"/>
        <v>0</v>
      </c>
      <c r="L44" s="163"/>
    </row>
    <row r="45" spans="2:12" ht="15.6" x14ac:dyDescent="0.3">
      <c r="B45" s="68">
        <v>3</v>
      </c>
      <c r="C45" s="143" t="s">
        <v>80</v>
      </c>
      <c r="D45" s="39" t="s">
        <v>66</v>
      </c>
      <c r="E45" s="144" t="s">
        <v>33</v>
      </c>
      <c r="F45" s="126">
        <v>0</v>
      </c>
      <c r="G45" s="34">
        <v>495</v>
      </c>
      <c r="H45" s="127">
        <f t="shared" si="8"/>
        <v>495</v>
      </c>
      <c r="I45" s="126"/>
      <c r="J45" s="34"/>
      <c r="K45" s="127">
        <f t="shared" si="9"/>
        <v>0</v>
      </c>
      <c r="L45" s="164"/>
    </row>
    <row r="46" spans="2:12" ht="16.2" thickBot="1" x14ac:dyDescent="0.35">
      <c r="B46" s="78">
        <v>4</v>
      </c>
      <c r="C46" s="21" t="s">
        <v>65</v>
      </c>
      <c r="D46" s="23" t="s">
        <v>58</v>
      </c>
      <c r="E46" s="121" t="s">
        <v>33</v>
      </c>
      <c r="F46" s="130">
        <v>718</v>
      </c>
      <c r="G46" s="131">
        <v>744</v>
      </c>
      <c r="H46" s="132">
        <f>SUM(F46:G46)</f>
        <v>1462</v>
      </c>
      <c r="I46" s="130"/>
      <c r="J46" s="131"/>
      <c r="K46" s="132">
        <f>SUM(I46:J46)</f>
        <v>0</v>
      </c>
      <c r="L46" s="165"/>
    </row>
    <row r="49" spans="3:7" x14ac:dyDescent="0.3">
      <c r="C49" s="38" t="s">
        <v>87</v>
      </c>
      <c r="D49" s="38"/>
    </row>
    <row r="50" spans="3:7" x14ac:dyDescent="0.3">
      <c r="E50" s="38" t="s">
        <v>88</v>
      </c>
      <c r="F50" s="38"/>
      <c r="G50" s="38"/>
    </row>
  </sheetData>
  <sortState ref="C30:L36">
    <sortCondition descending="1" ref="L30:L36"/>
  </sortState>
  <mergeCells count="11">
    <mergeCell ref="F28:H28"/>
    <mergeCell ref="I28:K28"/>
    <mergeCell ref="F41:H41"/>
    <mergeCell ref="I41:K41"/>
    <mergeCell ref="E2:I2"/>
    <mergeCell ref="B1:K1"/>
    <mergeCell ref="B3:L4"/>
    <mergeCell ref="F5:H5"/>
    <mergeCell ref="F15:H15"/>
    <mergeCell ref="I15:K15"/>
    <mergeCell ref="I5:K5"/>
  </mergeCell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20" workbookViewId="0">
      <selection activeCell="Q21" sqref="Q21"/>
    </sheetView>
  </sheetViews>
  <sheetFormatPr defaultRowHeight="14.4" x14ac:dyDescent="0.3"/>
  <cols>
    <col min="3" max="3" width="23.109375" customWidth="1"/>
    <col min="5" max="5" width="9.109375" customWidth="1"/>
    <col min="10" max="10" width="30.6640625" customWidth="1"/>
  </cols>
  <sheetData>
    <row r="1" spans="2:10" ht="15.6" x14ac:dyDescent="0.3">
      <c r="B1" s="210"/>
      <c r="C1" s="210"/>
      <c r="D1" s="210"/>
      <c r="E1" s="210"/>
      <c r="F1" s="210"/>
      <c r="G1" s="210"/>
      <c r="H1" s="210"/>
      <c r="I1" s="210"/>
      <c r="J1" s="1"/>
    </row>
    <row r="2" spans="2:10" ht="15.6" x14ac:dyDescent="0.3">
      <c r="B2" s="2"/>
      <c r="C2" s="35"/>
      <c r="D2" s="35"/>
      <c r="E2" s="35" t="s">
        <v>100</v>
      </c>
      <c r="F2" s="35"/>
      <c r="G2" s="35"/>
      <c r="H2" s="2"/>
      <c r="I2" s="2"/>
      <c r="J2" s="1"/>
    </row>
    <row r="3" spans="2:10" ht="15.6" x14ac:dyDescent="0.3">
      <c r="B3" s="211"/>
      <c r="C3" s="211"/>
      <c r="D3" s="211"/>
      <c r="E3" s="211"/>
      <c r="F3" s="211"/>
      <c r="G3" s="211"/>
      <c r="H3" s="211"/>
      <c r="I3" s="211"/>
      <c r="J3" s="1"/>
    </row>
    <row r="4" spans="2:10" ht="15.6" x14ac:dyDescent="0.3">
      <c r="B4" s="1"/>
      <c r="C4" s="4" t="s">
        <v>1</v>
      </c>
      <c r="D4" s="1"/>
      <c r="E4" s="1"/>
      <c r="F4" s="1"/>
      <c r="G4" s="1"/>
      <c r="H4" s="1"/>
      <c r="I4" s="1"/>
      <c r="J4" s="1"/>
    </row>
    <row r="5" spans="2:10" ht="15.6" x14ac:dyDescent="0.3">
      <c r="B5" s="1"/>
      <c r="C5" s="4"/>
      <c r="D5" s="1"/>
      <c r="E5" s="1"/>
      <c r="F5" s="1"/>
      <c r="G5" s="1"/>
      <c r="H5" s="1"/>
      <c r="I5" s="1"/>
      <c r="J5" s="1"/>
    </row>
    <row r="6" spans="2:10" ht="15.6" x14ac:dyDescent="0.3">
      <c r="B6" s="5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11</v>
      </c>
      <c r="J6" s="3" t="s">
        <v>16</v>
      </c>
    </row>
    <row r="7" spans="2:10" ht="15.6" x14ac:dyDescent="0.3">
      <c r="B7" s="10">
        <v>1</v>
      </c>
      <c r="C7" s="9" t="s">
        <v>18</v>
      </c>
      <c r="D7" s="10" t="s">
        <v>17</v>
      </c>
      <c r="E7" s="12"/>
      <c r="F7" s="10"/>
      <c r="G7" s="10"/>
      <c r="H7" s="10"/>
      <c r="I7" s="10">
        <f>SUM(E7:H7)</f>
        <v>0</v>
      </c>
      <c r="J7" s="11" t="s">
        <v>33</v>
      </c>
    </row>
    <row r="8" spans="2:10" ht="15.6" x14ac:dyDescent="0.3">
      <c r="B8" s="10">
        <v>2</v>
      </c>
      <c r="C8" s="9" t="s">
        <v>21</v>
      </c>
      <c r="D8" s="10" t="s">
        <v>17</v>
      </c>
      <c r="E8" s="10"/>
      <c r="F8" s="10"/>
      <c r="G8" s="10"/>
      <c r="H8" s="10"/>
      <c r="I8" s="10">
        <f>SUM(E8:H8)</f>
        <v>0</v>
      </c>
      <c r="J8" s="11" t="s">
        <v>22</v>
      </c>
    </row>
    <row r="9" spans="2:10" ht="15.6" x14ac:dyDescent="0.3">
      <c r="B9" s="10">
        <v>3</v>
      </c>
      <c r="C9" s="9" t="s">
        <v>77</v>
      </c>
      <c r="D9" s="10" t="s">
        <v>17</v>
      </c>
      <c r="E9" s="10"/>
      <c r="F9" s="10"/>
      <c r="G9" s="10"/>
      <c r="H9" s="10"/>
      <c r="I9" s="10">
        <f>SUM(E9:H9)</f>
        <v>0</v>
      </c>
      <c r="J9" s="11" t="s">
        <v>20</v>
      </c>
    </row>
    <row r="10" spans="2:10" ht="15.6" x14ac:dyDescent="0.3">
      <c r="B10" s="3"/>
      <c r="C10" s="16"/>
      <c r="D10" s="5"/>
      <c r="E10" s="3"/>
      <c r="F10" s="3"/>
      <c r="G10" s="3"/>
      <c r="H10" s="3"/>
      <c r="I10" s="3"/>
      <c r="J10" s="3"/>
    </row>
    <row r="11" spans="2:10" ht="15.6" x14ac:dyDescent="0.3">
      <c r="B11" s="3"/>
      <c r="C11" s="4" t="s">
        <v>25</v>
      </c>
      <c r="D11" s="5"/>
      <c r="E11" s="5"/>
      <c r="F11" s="5"/>
      <c r="G11" s="5"/>
      <c r="H11" s="5"/>
      <c r="I11" s="5"/>
      <c r="J11" s="3"/>
    </row>
    <row r="12" spans="2:10" ht="15.6" x14ac:dyDescent="0.3">
      <c r="B12" s="3"/>
      <c r="C12" s="4"/>
      <c r="D12" s="5"/>
      <c r="E12" s="5"/>
      <c r="F12" s="5"/>
      <c r="G12" s="5"/>
      <c r="H12" s="5"/>
      <c r="I12" s="5"/>
      <c r="J12" s="3"/>
    </row>
    <row r="13" spans="2:10" ht="15.6" x14ac:dyDescent="0.3">
      <c r="B13" s="5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11</v>
      </c>
      <c r="J13" s="5"/>
    </row>
    <row r="14" spans="2:10" ht="15.6" x14ac:dyDescent="0.3">
      <c r="B14" s="48">
        <v>1</v>
      </c>
      <c r="C14" s="9" t="s">
        <v>29</v>
      </c>
      <c r="D14" s="10" t="s">
        <v>27</v>
      </c>
      <c r="E14" s="10"/>
      <c r="F14" s="10"/>
      <c r="G14" s="10"/>
      <c r="H14" s="10"/>
      <c r="I14" s="10">
        <f t="shared" ref="I14:I21" si="0">SUM(E14:H14)</f>
        <v>0</v>
      </c>
      <c r="J14" s="11" t="s">
        <v>22</v>
      </c>
    </row>
    <row r="15" spans="2:10" ht="15.6" x14ac:dyDescent="0.3">
      <c r="B15" s="48">
        <v>2</v>
      </c>
      <c r="C15" s="9" t="s">
        <v>26</v>
      </c>
      <c r="D15" s="10" t="s">
        <v>27</v>
      </c>
      <c r="E15" s="10"/>
      <c r="F15" s="10"/>
      <c r="G15" s="10"/>
      <c r="H15" s="10"/>
      <c r="I15" s="10">
        <f t="shared" si="0"/>
        <v>0</v>
      </c>
      <c r="J15" s="11" t="s">
        <v>28</v>
      </c>
    </row>
    <row r="16" spans="2:10" ht="15.6" x14ac:dyDescent="0.3">
      <c r="B16" s="48">
        <v>3</v>
      </c>
      <c r="C16" s="9" t="s">
        <v>62</v>
      </c>
      <c r="D16" s="10" t="s">
        <v>27</v>
      </c>
      <c r="E16" s="10"/>
      <c r="F16" s="10"/>
      <c r="G16" s="10"/>
      <c r="H16" s="10"/>
      <c r="I16" s="10">
        <f t="shared" si="0"/>
        <v>0</v>
      </c>
      <c r="J16" s="11" t="s">
        <v>28</v>
      </c>
    </row>
    <row r="17" spans="2:10" ht="15.6" x14ac:dyDescent="0.3">
      <c r="B17" s="48">
        <v>4</v>
      </c>
      <c r="C17" s="9" t="s">
        <v>49</v>
      </c>
      <c r="D17" s="10" t="s">
        <v>27</v>
      </c>
      <c r="E17" s="10"/>
      <c r="F17" s="10"/>
      <c r="G17" s="10"/>
      <c r="H17" s="10"/>
      <c r="I17" s="10">
        <f t="shared" si="0"/>
        <v>0</v>
      </c>
      <c r="J17" s="11" t="s">
        <v>20</v>
      </c>
    </row>
    <row r="18" spans="2:10" ht="15.6" x14ac:dyDescent="0.3">
      <c r="B18" s="48">
        <v>5</v>
      </c>
      <c r="C18" s="9" t="s">
        <v>30</v>
      </c>
      <c r="D18" s="10" t="s">
        <v>27</v>
      </c>
      <c r="E18" s="10"/>
      <c r="F18" s="10"/>
      <c r="G18" s="10"/>
      <c r="H18" s="10"/>
      <c r="I18" s="10">
        <f t="shared" si="0"/>
        <v>0</v>
      </c>
      <c r="J18" s="11" t="s">
        <v>28</v>
      </c>
    </row>
    <row r="19" spans="2:10" ht="15.6" x14ac:dyDescent="0.3">
      <c r="B19" s="106">
        <v>6</v>
      </c>
      <c r="C19" s="166" t="s">
        <v>67</v>
      </c>
      <c r="D19" s="28" t="s">
        <v>27</v>
      </c>
      <c r="E19" s="28"/>
      <c r="F19" s="28"/>
      <c r="G19" s="28"/>
      <c r="H19" s="28"/>
      <c r="I19" s="28">
        <f t="shared" si="0"/>
        <v>0</v>
      </c>
      <c r="J19" s="32" t="s">
        <v>33</v>
      </c>
    </row>
    <row r="20" spans="2:10" ht="15.6" x14ac:dyDescent="0.3">
      <c r="B20" s="167">
        <v>7</v>
      </c>
      <c r="C20" s="69" t="s">
        <v>48</v>
      </c>
      <c r="D20" s="34" t="s">
        <v>27</v>
      </c>
      <c r="E20" s="28"/>
      <c r="F20" s="28"/>
      <c r="G20" s="28"/>
      <c r="H20" s="28"/>
      <c r="I20" s="34">
        <f t="shared" si="0"/>
        <v>0</v>
      </c>
      <c r="J20" s="32" t="s">
        <v>33</v>
      </c>
    </row>
    <row r="21" spans="2:10" ht="15.6" x14ac:dyDescent="0.3">
      <c r="B21" s="102">
        <v>8</v>
      </c>
      <c r="C21" s="21" t="s">
        <v>32</v>
      </c>
      <c r="D21" s="15" t="s">
        <v>27</v>
      </c>
      <c r="E21" s="10"/>
      <c r="F21" s="10"/>
      <c r="G21" s="10"/>
      <c r="H21" s="10"/>
      <c r="I21" s="15">
        <f t="shared" si="0"/>
        <v>0</v>
      </c>
      <c r="J21" s="23" t="s">
        <v>22</v>
      </c>
    </row>
    <row r="22" spans="2:10" ht="15.6" x14ac:dyDescent="0.3">
      <c r="B22" s="19"/>
      <c r="C22" s="25"/>
      <c r="D22" s="5"/>
      <c r="E22" s="5"/>
      <c r="F22" s="5"/>
      <c r="G22" s="5"/>
      <c r="H22" s="5"/>
      <c r="I22" s="5"/>
      <c r="J22" s="3"/>
    </row>
    <row r="23" spans="2:10" ht="15.6" x14ac:dyDescent="0.3">
      <c r="B23" s="5"/>
      <c r="C23" s="4" t="s">
        <v>35</v>
      </c>
      <c r="D23" s="5"/>
      <c r="E23" s="5"/>
      <c r="F23" s="5"/>
      <c r="G23" s="5"/>
      <c r="H23" s="5"/>
      <c r="I23" s="5"/>
      <c r="J23" s="3"/>
    </row>
    <row r="24" spans="2:10" ht="15.6" x14ac:dyDescent="0.3">
      <c r="B24" s="5"/>
      <c r="C24" s="4"/>
      <c r="D24" s="5"/>
      <c r="E24" s="5"/>
      <c r="F24" s="5"/>
      <c r="G24" s="5"/>
      <c r="H24" s="5"/>
      <c r="I24" s="5"/>
      <c r="J24" s="3"/>
    </row>
    <row r="25" spans="2:10" ht="15.6" x14ac:dyDescent="0.3">
      <c r="B25" s="5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11</v>
      </c>
      <c r="J25" s="3" t="s">
        <v>16</v>
      </c>
    </row>
    <row r="26" spans="2:10" ht="15.6" x14ac:dyDescent="0.3">
      <c r="B26" s="15">
        <v>1</v>
      </c>
      <c r="C26" s="21" t="s">
        <v>36</v>
      </c>
      <c r="D26" s="15" t="s">
        <v>37</v>
      </c>
      <c r="E26" s="15"/>
      <c r="F26" s="15"/>
      <c r="G26" s="15"/>
      <c r="H26" s="15"/>
      <c r="I26" s="15">
        <f t="shared" ref="I26:I33" si="1">SUM(E26:H26)</f>
        <v>0</v>
      </c>
      <c r="J26" s="23" t="s">
        <v>28</v>
      </c>
    </row>
    <row r="27" spans="2:10" ht="15.6" x14ac:dyDescent="0.3">
      <c r="B27" s="15">
        <v>2</v>
      </c>
      <c r="C27" s="21" t="s">
        <v>40</v>
      </c>
      <c r="D27" s="15" t="s">
        <v>37</v>
      </c>
      <c r="E27" s="15"/>
      <c r="F27" s="15"/>
      <c r="G27" s="15"/>
      <c r="H27" s="15"/>
      <c r="I27" s="15">
        <f t="shared" si="1"/>
        <v>0</v>
      </c>
      <c r="J27" s="23" t="s">
        <v>33</v>
      </c>
    </row>
    <row r="28" spans="2:10" ht="15.6" x14ac:dyDescent="0.3">
      <c r="B28" s="15">
        <v>3</v>
      </c>
      <c r="C28" s="21" t="s">
        <v>50</v>
      </c>
      <c r="D28" s="15" t="s">
        <v>37</v>
      </c>
      <c r="E28" s="15"/>
      <c r="F28" s="15"/>
      <c r="G28" s="15"/>
      <c r="H28" s="15"/>
      <c r="I28" s="15">
        <f t="shared" si="1"/>
        <v>0</v>
      </c>
      <c r="J28" s="23" t="s">
        <v>33</v>
      </c>
    </row>
    <row r="29" spans="2:10" ht="15.6" x14ac:dyDescent="0.3">
      <c r="B29" s="15">
        <v>4</v>
      </c>
      <c r="C29" s="26" t="s">
        <v>38</v>
      </c>
      <c r="D29" s="15" t="s">
        <v>37</v>
      </c>
      <c r="E29" s="15"/>
      <c r="F29" s="15"/>
      <c r="G29" s="15"/>
      <c r="H29" s="15"/>
      <c r="I29" s="15">
        <f t="shared" si="1"/>
        <v>0</v>
      </c>
      <c r="J29" s="23" t="s">
        <v>39</v>
      </c>
    </row>
    <row r="30" spans="2:10" ht="15.6" x14ac:dyDescent="0.3">
      <c r="B30" s="15">
        <v>5</v>
      </c>
      <c r="C30" s="21" t="s">
        <v>34</v>
      </c>
      <c r="D30" s="15" t="s">
        <v>37</v>
      </c>
      <c r="E30" s="15"/>
      <c r="F30" s="15"/>
      <c r="G30" s="15"/>
      <c r="H30" s="15"/>
      <c r="I30" s="15">
        <f t="shared" si="1"/>
        <v>0</v>
      </c>
      <c r="J30" s="23" t="s">
        <v>33</v>
      </c>
    </row>
    <row r="31" spans="2:10" ht="15.6" x14ac:dyDescent="0.3">
      <c r="B31" s="15">
        <v>6</v>
      </c>
      <c r="C31" s="21" t="s">
        <v>31</v>
      </c>
      <c r="D31" s="15" t="s">
        <v>37</v>
      </c>
      <c r="E31" s="15"/>
      <c r="F31" s="15"/>
      <c r="G31" s="15"/>
      <c r="H31" s="15"/>
      <c r="I31" s="15">
        <f t="shared" si="1"/>
        <v>0</v>
      </c>
      <c r="J31" s="23" t="s">
        <v>22</v>
      </c>
    </row>
    <row r="32" spans="2:10" ht="15.6" x14ac:dyDescent="0.3">
      <c r="B32" s="15">
        <v>7</v>
      </c>
      <c r="C32" s="21" t="s">
        <v>43</v>
      </c>
      <c r="D32" s="23" t="s">
        <v>37</v>
      </c>
      <c r="E32" s="23"/>
      <c r="F32" s="23"/>
      <c r="G32" s="23"/>
      <c r="H32" s="23"/>
      <c r="I32" s="15">
        <f t="shared" si="1"/>
        <v>0</v>
      </c>
      <c r="J32" s="23" t="s">
        <v>28</v>
      </c>
    </row>
    <row r="33" spans="2:10" ht="15.6" x14ac:dyDescent="0.3">
      <c r="B33" s="15">
        <v>8</v>
      </c>
      <c r="C33" s="21" t="s">
        <v>44</v>
      </c>
      <c r="D33" s="23" t="s">
        <v>37</v>
      </c>
      <c r="E33" s="23"/>
      <c r="F33" s="23"/>
      <c r="G33" s="23"/>
      <c r="H33" s="23"/>
      <c r="I33" s="15">
        <f t="shared" si="1"/>
        <v>0</v>
      </c>
      <c r="J33" s="23" t="s">
        <v>28</v>
      </c>
    </row>
    <row r="35" spans="2:10" ht="15.6" x14ac:dyDescent="0.3">
      <c r="C35" s="37" t="s">
        <v>46</v>
      </c>
    </row>
    <row r="36" spans="2:10" ht="15.6" x14ac:dyDescent="0.3">
      <c r="C36" s="37"/>
    </row>
    <row r="37" spans="2:10" ht="15.6" x14ac:dyDescent="0.3">
      <c r="B37" s="5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11</v>
      </c>
      <c r="J37" s="3" t="s">
        <v>16</v>
      </c>
    </row>
    <row r="38" spans="2:10" ht="15.6" x14ac:dyDescent="0.3">
      <c r="B38" s="68">
        <v>1</v>
      </c>
      <c r="C38" s="69" t="s">
        <v>65</v>
      </c>
      <c r="D38" s="39" t="s">
        <v>58</v>
      </c>
      <c r="E38" s="34"/>
      <c r="F38" s="77"/>
      <c r="G38" s="34"/>
      <c r="H38" s="34"/>
      <c r="I38" s="15">
        <f>SUM(E38:H38)</f>
        <v>0</v>
      </c>
      <c r="J38" s="32" t="s">
        <v>33</v>
      </c>
    </row>
    <row r="39" spans="2:10" ht="15.6" x14ac:dyDescent="0.3">
      <c r="B39" s="68">
        <v>2</v>
      </c>
      <c r="C39" s="82" t="s">
        <v>64</v>
      </c>
      <c r="D39" s="83" t="s">
        <v>58</v>
      </c>
      <c r="E39" s="15"/>
      <c r="F39" s="15"/>
      <c r="G39" s="15"/>
      <c r="H39" s="15"/>
      <c r="I39" s="15">
        <f>SUM(E39:H39)</f>
        <v>0</v>
      </c>
      <c r="J39" s="23" t="s">
        <v>28</v>
      </c>
    </row>
    <row r="40" spans="2:10" ht="15.6" x14ac:dyDescent="0.3">
      <c r="B40" s="78">
        <v>3</v>
      </c>
      <c r="C40" s="21" t="s">
        <v>45</v>
      </c>
      <c r="D40" s="23" t="s">
        <v>66</v>
      </c>
      <c r="E40" s="15"/>
      <c r="F40" s="15"/>
      <c r="G40" s="15"/>
      <c r="H40" s="15"/>
      <c r="I40" s="15">
        <f>SUM(E40:H40)</f>
        <v>0</v>
      </c>
      <c r="J40" s="23" t="s">
        <v>33</v>
      </c>
    </row>
    <row r="43" spans="2:10" x14ac:dyDescent="0.3">
      <c r="C43" t="s">
        <v>87</v>
      </c>
    </row>
    <row r="46" spans="2:10" x14ac:dyDescent="0.3">
      <c r="C46" s="38" t="s">
        <v>89</v>
      </c>
      <c r="D46" s="38"/>
      <c r="E46" s="38"/>
      <c r="F46" s="38"/>
      <c r="G46" s="38"/>
    </row>
  </sheetData>
  <sortState ref="C14:J21">
    <sortCondition descending="1" ref="I14:I21"/>
  </sortState>
  <mergeCells count="2">
    <mergeCell ref="B1:I1"/>
    <mergeCell ref="B3:I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Celkem</vt:lpstr>
      <vt:lpstr>1. kolo</vt:lpstr>
      <vt:lpstr>2. kolo </vt:lpstr>
      <vt:lpstr>3. kolo  </vt:lpstr>
      <vt:lpstr>4. kolo </vt:lpstr>
      <vt:lpstr>5. kolo</vt:lpstr>
      <vt:lpstr>6. kolo </vt:lpstr>
      <vt:lpstr>skokan roku</vt:lpstr>
      <vt:lpstr>Celkové pořadí kvalif. 4 kola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Uživatel</cp:lastModifiedBy>
  <cp:lastPrinted>2024-03-25T07:06:35Z</cp:lastPrinted>
  <dcterms:created xsi:type="dcterms:W3CDTF">2018-11-24T10:58:04Z</dcterms:created>
  <dcterms:modified xsi:type="dcterms:W3CDTF">2024-04-21T21:03:28Z</dcterms:modified>
</cp:coreProperties>
</file>